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D:\2_NIDP\27_MYT Petition\55_Annexures to Draft Reply to Data Gaps rasied in TVS\"/>
    </mc:Choice>
  </mc:AlternateContent>
  <xr:revisionPtr revIDLastSave="0" documentId="13_ncr:1_{60978679-A11C-44ED-A610-4FD51FAA5E79}" xr6:coauthVersionLast="47" xr6:coauthVersionMax="47" xr10:uidLastSave="{00000000-0000-0000-0000-000000000000}"/>
  <bookViews>
    <workbookView xWindow="-98" yWindow="-98" windowWidth="20715" windowHeight="13155" xr2:uid="{00000000-000D-0000-FFFF-FFFF00000000}"/>
  </bookViews>
  <sheets>
    <sheet name="Summary -Project Cost &amp; Phasing" sheetId="1" r:id="rId1"/>
    <sheet name="220kV Capex " sheetId="2" r:id="rId2"/>
    <sheet name="Civil Structural  BOQ" sheetId="3" r:id="rId3"/>
    <sheet name="Internal Civil BOQ" sheetId="4" r:id="rId4"/>
    <sheet name=" 220KV AIS SWITCHYARD BOQ"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 hidden="1">{#N/A,#N/A,TRUE,"Front";#N/A,#N/A,TRUE,"Simple Letter";#N/A,#N/A,TRUE,"Inside";#N/A,#N/A,TRUE,"Contents";#N/A,#N/A,TRUE,"Basis";#N/A,#N/A,TRUE,"Inclusions";#N/A,#N/A,TRUE,"Exclusions";#N/A,#N/A,TRUE,"Areas";#N/A,#N/A,TRUE,"Summary";#N/A,#N/A,TRUE,"Detail"}</definedName>
    <definedName name="\A">'[1]Q&amp;pl-V'!#REF!</definedName>
    <definedName name="\ANNEX">[2]KP1590_E!#REF!</definedName>
    <definedName name="\b">#N/A</definedName>
    <definedName name="\C">#REF!</definedName>
    <definedName name="\d">#REF!</definedName>
    <definedName name="\g">[3]BP!#REF!</definedName>
    <definedName name="\i">#REF!</definedName>
    <definedName name="\k">[2]KP1590_E!#REF!</definedName>
    <definedName name="\l">#REF!</definedName>
    <definedName name="\m">#N/A</definedName>
    <definedName name="\O">'[1]Q&amp;pl-V'!#REF!</definedName>
    <definedName name="\p">#REF!</definedName>
    <definedName name="\r">#N/A</definedName>
    <definedName name="\S">#REF!</definedName>
    <definedName name="\t">#N/A</definedName>
    <definedName name="\u">#N/A</definedName>
    <definedName name="\V">'[1]Q&amp;pl-V'!#REF!</definedName>
    <definedName name="\x">[2]KP1590_E!#REF!</definedName>
    <definedName name="\z">[2]KP1590_E!#REF!</definedName>
    <definedName name="_?">#REF!</definedName>
    <definedName name="_\">#N/A</definedName>
    <definedName name="__?">#REF!</definedName>
    <definedName name="___?">#REF!</definedName>
    <definedName name="____?">#REF!</definedName>
    <definedName name="______a1">#REF!</definedName>
    <definedName name="______a2">#REF!</definedName>
    <definedName name="______a3">#REF!</definedName>
    <definedName name="______B2">#REF!</definedName>
    <definedName name="______B3">#REF!</definedName>
    <definedName name="______B4">#REF!</definedName>
    <definedName name="______B7">#REF!</definedName>
    <definedName name="______BOQ1">City&amp;" "&amp;State</definedName>
    <definedName name="______q1">City&amp;" "&amp;State</definedName>
    <definedName name="______qtr02">#REF!</definedName>
    <definedName name="______qtr4">#REF!</definedName>
    <definedName name="______S1" hidden="1">{#N/A,#N/A,TRUE,"Front";#N/A,#N/A,TRUE,"Simple Letter";#N/A,#N/A,TRUE,"Inside";#N/A,#N/A,TRUE,"Contents";#N/A,#N/A,TRUE,"Basis";#N/A,#N/A,TRUE,"Inclusions";#N/A,#N/A,TRUE,"Exclusions";#N/A,#N/A,TRUE,"Areas";#N/A,#N/A,TRUE,"Summary";#N/A,#N/A,TRUE,"Detail"}</definedName>
    <definedName name="______sum010">#REF!</definedName>
    <definedName name="______sum020">#REF!</definedName>
    <definedName name="______sum120">#REF!</definedName>
    <definedName name="______sum140">#REF!</definedName>
    <definedName name="______SUM200">#REF!</definedName>
    <definedName name="______SUM400">#REF!</definedName>
    <definedName name="______SUM410">#REF!</definedName>
    <definedName name="______SUM420">#REF!</definedName>
    <definedName name="______SUM440">#REF!</definedName>
    <definedName name="______SUM460">#REF!</definedName>
    <definedName name="______SUM480">#REF!</definedName>
    <definedName name="______SUM500">#REF!</definedName>
    <definedName name="______SUM510">#REF!</definedName>
    <definedName name="______SUM530">#REF!</definedName>
    <definedName name="______SUM540">#REF!</definedName>
    <definedName name="______SUM560">#REF!</definedName>
    <definedName name="______SUM570">#REF!</definedName>
    <definedName name="______SUM580">#REF!</definedName>
    <definedName name="______SUM590">#REF!</definedName>
    <definedName name="______SUM700">#REF!</definedName>
    <definedName name="______SUM701">#REF!</definedName>
    <definedName name="______SUM702">#REF!</definedName>
    <definedName name="______SUM703">#REF!</definedName>
    <definedName name="______SUM704">#REF!</definedName>
    <definedName name="______sum770">#REF!</definedName>
    <definedName name="______SUM800">#REF!</definedName>
    <definedName name="______sum900">#REF!</definedName>
    <definedName name="______SUM901">#REF!</definedName>
    <definedName name="______SUM902">#REF!</definedName>
    <definedName name="______SUM903">#REF!</definedName>
    <definedName name="______SUM904">#REF!</definedName>
    <definedName name="______wrn1" hidden="1">{#N/A,#N/A,FALSE,"Kalk"}</definedName>
    <definedName name="______wrn2" hidden="1">{"Kalk_druck",#N/A,FALSE,"Kalk";#N/A,#N/A,FALSE,"Risiken";"AllgKost_Druck",#N/A,FALSE,"AllgKost";"KompKost_Druck",#N/A,FALSE,"KompKost"}</definedName>
    <definedName name="______wrn3" hidden="1">{#N/A,#N/A,FALSE,"Kalk"}</definedName>
    <definedName name="_____a1">#REF!</definedName>
    <definedName name="_____a2">#REF!</definedName>
    <definedName name="_____a3">#REF!</definedName>
    <definedName name="_____B2">#REF!</definedName>
    <definedName name="_____B3">#REF!</definedName>
    <definedName name="_____B4">#REF!</definedName>
    <definedName name="_____B7">#REF!</definedName>
    <definedName name="_____B98518">#REF!</definedName>
    <definedName name="_____BS1">#REF!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32">#REF!</definedName>
    <definedName name="_____DAT33">#REF!</definedName>
    <definedName name="_____DAT34">#REF!</definedName>
    <definedName name="_____DAT35">#REF!</definedName>
    <definedName name="_____DAT36">#REF!</definedName>
    <definedName name="_____DAT37">#REF!</definedName>
    <definedName name="_____DAT38">#REF!</definedName>
    <definedName name="_____DAT39">#REF!</definedName>
    <definedName name="_____DAT4">#REF!</definedName>
    <definedName name="_____DAT40">#REF!</definedName>
    <definedName name="_____DAT41">#REF!</definedName>
    <definedName name="_____DAT42">#REF!</definedName>
    <definedName name="_____DAT43">#REF!</definedName>
    <definedName name="_____DAT44">#REF!</definedName>
    <definedName name="_____DAT45">#REF!</definedName>
    <definedName name="_____DAT46">#REF!</definedName>
    <definedName name="_____DAT47">#REF!</definedName>
    <definedName name="_____DAT48">#REF!</definedName>
    <definedName name="_____DAT49">#REF!</definedName>
    <definedName name="_____DAT5">#REF!</definedName>
    <definedName name="_____DAT50">#REF!</definedName>
    <definedName name="_____DAT51">#REF!</definedName>
    <definedName name="_____DAT52">#REF!</definedName>
    <definedName name="_____DAT53">#REF!</definedName>
    <definedName name="_____DAT54">#REF!</definedName>
    <definedName name="_____DAT55">#REF!</definedName>
    <definedName name="_____DAT56">#REF!</definedName>
    <definedName name="_____DAT57">#REF!</definedName>
    <definedName name="_____DAT58">#REF!</definedName>
    <definedName name="_____DAT59">#REF!</definedName>
    <definedName name="_____DAT6">#REF!</definedName>
    <definedName name="_____DAT60">#REF!</definedName>
    <definedName name="_____DAT61">#REF!</definedName>
    <definedName name="_____DAT62">#REF!</definedName>
    <definedName name="_____DAT63">#REF!</definedName>
    <definedName name="_____DAT64">#REF!</definedName>
    <definedName name="_____DAT65">#REF!</definedName>
    <definedName name="_____DAT66">#REF!</definedName>
    <definedName name="_____DAT67">#REF!</definedName>
    <definedName name="_____DAT68">#REF!</definedName>
    <definedName name="_____DAT69">#REF!</definedName>
    <definedName name="_____DAT7">#REF!</definedName>
    <definedName name="_____DAT70">#REF!</definedName>
    <definedName name="_____DAT71">#REF!</definedName>
    <definedName name="_____DAT72">#REF!</definedName>
    <definedName name="_____DAT73">#REF!</definedName>
    <definedName name="_____DAT74">#REF!</definedName>
    <definedName name="_____DAT75">#REF!</definedName>
    <definedName name="_____DAT76">#REF!</definedName>
    <definedName name="_____DAT77">#REF!</definedName>
    <definedName name="_____DAT78">#REF!</definedName>
    <definedName name="_____DAT79">#REF!</definedName>
    <definedName name="_____DAT8">#REF!</definedName>
    <definedName name="_____DAT80">#REF!</definedName>
    <definedName name="_____DAT81">#REF!</definedName>
    <definedName name="_____DAT82">#REF!</definedName>
    <definedName name="_____DAT83">#REF!</definedName>
    <definedName name="_____DAT84">#REF!</definedName>
    <definedName name="_____DAT85">#REF!</definedName>
    <definedName name="_____DAT86">#REF!</definedName>
    <definedName name="_____DAT87">#REF!</definedName>
    <definedName name="_____DAT9">#REF!</definedName>
    <definedName name="_____EXP9192">#N/A</definedName>
    <definedName name="_____EXS8687">#N/A</definedName>
    <definedName name="_____EXS8990">#N/A</definedName>
    <definedName name="_____qtr02">#REF!</definedName>
    <definedName name="_____qtr4">#REF!</definedName>
    <definedName name="_____S1" hidden="1">{#N/A,#N/A,TRUE,"Front";#N/A,#N/A,TRUE,"Simple Letter";#N/A,#N/A,TRUE,"Inside";#N/A,#N/A,TRUE,"Contents";#N/A,#N/A,TRUE,"Basis";#N/A,#N/A,TRUE,"Inclusions";#N/A,#N/A,TRUE,"Exclusions";#N/A,#N/A,TRUE,"Areas";#N/A,#N/A,TRUE,"Summary";#N/A,#N/A,TRUE,"Detail"}</definedName>
    <definedName name="_____sum010">#REF!</definedName>
    <definedName name="_____sum020">#REF!</definedName>
    <definedName name="_____sum120">#REF!</definedName>
    <definedName name="_____sum140">#REF!</definedName>
    <definedName name="_____SUM200">#REF!</definedName>
    <definedName name="_____SUM400">#REF!</definedName>
    <definedName name="_____SUM410">#REF!</definedName>
    <definedName name="_____SUM420">#REF!</definedName>
    <definedName name="_____SUM440">#REF!</definedName>
    <definedName name="_____SUM460">#REF!</definedName>
    <definedName name="_____SUM480">#REF!</definedName>
    <definedName name="_____SUM500">#REF!</definedName>
    <definedName name="_____SUM510">#REF!</definedName>
    <definedName name="_____SUM530">#REF!</definedName>
    <definedName name="_____SUM540">#REF!</definedName>
    <definedName name="_____SUM560">#REF!</definedName>
    <definedName name="_____SUM570">#REF!</definedName>
    <definedName name="_____SUM580">#REF!</definedName>
    <definedName name="_____SUM590">#REF!</definedName>
    <definedName name="_____SUM700">#REF!</definedName>
    <definedName name="_____SUM701">#REF!</definedName>
    <definedName name="_____SUM702">#REF!</definedName>
    <definedName name="_____SUM703">#REF!</definedName>
    <definedName name="_____SUM704">#REF!</definedName>
    <definedName name="_____sum770">#REF!</definedName>
    <definedName name="_____SUM800">#REF!</definedName>
    <definedName name="_____sum900">#REF!</definedName>
    <definedName name="_____SUM901">#REF!</definedName>
    <definedName name="_____SUM902">#REF!</definedName>
    <definedName name="_____SUM903">#REF!</definedName>
    <definedName name="_____SUM904">#REF!</definedName>
    <definedName name="_____wrn1" hidden="1">{#N/A,#N/A,FALSE,"Kalk"}</definedName>
    <definedName name="_____wrn2" hidden="1">{"Kalk_druck",#N/A,FALSE,"Kalk";#N/A,#N/A,FALSE,"Risiken";"AllgKost_Druck",#N/A,FALSE,"AllgKost";"KompKost_Druck",#N/A,FALSE,"KompKost"}</definedName>
    <definedName name="_____wrn3" hidden="1">{#N/A,#N/A,FALSE,"Kalk"}</definedName>
    <definedName name="____a1">#REF!</definedName>
    <definedName name="____a2">#REF!</definedName>
    <definedName name="____a3">#REF!</definedName>
    <definedName name="____asd1">#REF!</definedName>
    <definedName name="____asd2">#REF!</definedName>
    <definedName name="____B2">#REF!</definedName>
    <definedName name="____B3">#REF!</definedName>
    <definedName name="____B4">#REF!</definedName>
    <definedName name="____B7">#REF!</definedName>
    <definedName name="____B98518">#REF!</definedName>
    <definedName name="____BS1">#REF!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21">#REF!</definedName>
    <definedName name="____DAT22">#REF!</definedName>
    <definedName name="____DAT23">#REF!</definedName>
    <definedName name="____DAT24">#REF!</definedName>
    <definedName name="____DAT25">#REF!</definedName>
    <definedName name="____DAT26">#REF!</definedName>
    <definedName name="____DAT27">#REF!</definedName>
    <definedName name="____DAT28">#REF!</definedName>
    <definedName name="____DAT29">#REF!</definedName>
    <definedName name="____DAT3">#REF!</definedName>
    <definedName name="____DAT30">#REF!</definedName>
    <definedName name="____DAT31">#REF!</definedName>
    <definedName name="____DAT32">#REF!</definedName>
    <definedName name="____DAT33">#REF!</definedName>
    <definedName name="____DAT34">#REF!</definedName>
    <definedName name="____DAT35">#REF!</definedName>
    <definedName name="____DAT36">#REF!</definedName>
    <definedName name="____DAT37">#REF!</definedName>
    <definedName name="____DAT38">#REF!</definedName>
    <definedName name="____DAT39">#REF!</definedName>
    <definedName name="____DAT4">#REF!</definedName>
    <definedName name="____DAT40">#REF!</definedName>
    <definedName name="____DAT41">#REF!</definedName>
    <definedName name="____DAT42">#REF!</definedName>
    <definedName name="____DAT43">#REF!</definedName>
    <definedName name="____DAT44">#REF!</definedName>
    <definedName name="____DAT45">#REF!</definedName>
    <definedName name="____DAT46">#REF!</definedName>
    <definedName name="____DAT47">#REF!</definedName>
    <definedName name="____DAT48">#REF!</definedName>
    <definedName name="____DAT49">#REF!</definedName>
    <definedName name="____DAT5">#REF!</definedName>
    <definedName name="____DAT50">#REF!</definedName>
    <definedName name="____DAT51">#REF!</definedName>
    <definedName name="____DAT52">#REF!</definedName>
    <definedName name="____DAT53">#REF!</definedName>
    <definedName name="____DAT54">#REF!</definedName>
    <definedName name="____DAT55">#REF!</definedName>
    <definedName name="____DAT56">#REF!</definedName>
    <definedName name="____DAT57">#REF!</definedName>
    <definedName name="____DAT58">#REF!</definedName>
    <definedName name="____DAT59">#REF!</definedName>
    <definedName name="____DAT6">#REF!</definedName>
    <definedName name="____DAT60">#REF!</definedName>
    <definedName name="____DAT61">#REF!</definedName>
    <definedName name="____DAT62">#REF!</definedName>
    <definedName name="____DAT63">#REF!</definedName>
    <definedName name="____DAT64">#REF!</definedName>
    <definedName name="____DAT65">#REF!</definedName>
    <definedName name="____DAT66">#REF!</definedName>
    <definedName name="____DAT67">#REF!</definedName>
    <definedName name="____DAT68">#REF!</definedName>
    <definedName name="____DAT69">#REF!</definedName>
    <definedName name="____DAT7">#REF!</definedName>
    <definedName name="____DAT70">#REF!</definedName>
    <definedName name="____DAT71">#REF!</definedName>
    <definedName name="____DAT72">#REF!</definedName>
    <definedName name="____DAT73">#REF!</definedName>
    <definedName name="____DAT74">#REF!</definedName>
    <definedName name="____DAT75">#REF!</definedName>
    <definedName name="____DAT76">#REF!</definedName>
    <definedName name="____DAT77">#REF!</definedName>
    <definedName name="____DAT78">#REF!</definedName>
    <definedName name="____DAT79">#REF!</definedName>
    <definedName name="____DAT8">#REF!</definedName>
    <definedName name="____DAT80">#REF!</definedName>
    <definedName name="____DAT81">#REF!</definedName>
    <definedName name="____DAT82">#REF!</definedName>
    <definedName name="____DAT83">#REF!</definedName>
    <definedName name="____DAT84">#REF!</definedName>
    <definedName name="____DAT85">#REF!</definedName>
    <definedName name="____DAT86">#REF!</definedName>
    <definedName name="____DAT87">#REF!</definedName>
    <definedName name="____DAT9">#REF!</definedName>
    <definedName name="____EXP9192">#N/A</definedName>
    <definedName name="____EXS8687">#N/A</definedName>
    <definedName name="____EXS8990">#N/A</definedName>
    <definedName name="____qtr02">#REF!</definedName>
    <definedName name="____qtr4">#REF!</definedName>
    <definedName name="____S1" hidden="1">{#N/A,#N/A,TRUE,"Front";#N/A,#N/A,TRUE,"Simple Letter";#N/A,#N/A,TRUE,"Inside";#N/A,#N/A,TRUE,"Contents";#N/A,#N/A,TRUE,"Basis";#N/A,#N/A,TRUE,"Inclusions";#N/A,#N/A,TRUE,"Exclusions";#N/A,#N/A,TRUE,"Areas";#N/A,#N/A,TRUE,"Summary";#N/A,#N/A,TRUE,"Detail"}</definedName>
    <definedName name="____spr1">#REF!</definedName>
    <definedName name="____sum010">#REF!</definedName>
    <definedName name="____sum020">#REF!</definedName>
    <definedName name="____sum120">#REF!</definedName>
    <definedName name="____sum140">#REF!</definedName>
    <definedName name="____SUM200">#REF!</definedName>
    <definedName name="____SUM400">#REF!</definedName>
    <definedName name="____SUM410">#REF!</definedName>
    <definedName name="____SUM420">#REF!</definedName>
    <definedName name="____SUM440">#REF!</definedName>
    <definedName name="____SUM460">#REF!</definedName>
    <definedName name="____SUM480">#REF!</definedName>
    <definedName name="____SUM500">#REF!</definedName>
    <definedName name="____SUM510">#REF!</definedName>
    <definedName name="____SUM530">#REF!</definedName>
    <definedName name="____SUM540">#REF!</definedName>
    <definedName name="____SUM560">#REF!</definedName>
    <definedName name="____SUM570">#REF!</definedName>
    <definedName name="____SUM580">#REF!</definedName>
    <definedName name="____SUM590">#REF!</definedName>
    <definedName name="____SUM700">#REF!</definedName>
    <definedName name="____SUM701">#REF!</definedName>
    <definedName name="____SUM702">#REF!</definedName>
    <definedName name="____SUM703">#REF!</definedName>
    <definedName name="____SUM704">#REF!</definedName>
    <definedName name="____sum770">#REF!</definedName>
    <definedName name="____SUM800">#REF!</definedName>
    <definedName name="____sum900">#REF!</definedName>
    <definedName name="____SUM901">#REF!</definedName>
    <definedName name="____SUM902">#REF!</definedName>
    <definedName name="____SUM903">#REF!</definedName>
    <definedName name="____SUM904">#REF!</definedName>
    <definedName name="____wrn1" hidden="1">{#N/A,#N/A,FALSE,"Kalk"}</definedName>
    <definedName name="____wrn2" hidden="1">{"Kalk_druck",#N/A,FALSE,"Kalk";#N/A,#N/A,FALSE,"Risiken";"AllgKost_Druck",#N/A,FALSE,"AllgKost";"KompKost_Druck",#N/A,FALSE,"KompKost"}</definedName>
    <definedName name="____wrn3" hidden="1">{#N/A,#N/A,FALSE,"Kalk"}</definedName>
    <definedName name="___a1">#REF!</definedName>
    <definedName name="___a2">#REF!</definedName>
    <definedName name="___a3">#REF!</definedName>
    <definedName name="___asd1">#REF!</definedName>
    <definedName name="___asd2">#REF!</definedName>
    <definedName name="___B2">#REF!</definedName>
    <definedName name="___B3">#REF!</definedName>
    <definedName name="___B4">#REF!</definedName>
    <definedName name="___B7">#REF!</definedName>
    <definedName name="___B98518">#REF!</definedName>
    <definedName name="___BS1">#REF!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25">#REF!</definedName>
    <definedName name="___DAT26">#REF!</definedName>
    <definedName name="___DAT27">#REF!</definedName>
    <definedName name="___DAT28">#REF!</definedName>
    <definedName name="___DAT29">#REF!</definedName>
    <definedName name="___DAT3">#REF!</definedName>
    <definedName name="___DAT30">#REF!</definedName>
    <definedName name="___DAT31">#REF!</definedName>
    <definedName name="___DAT32">#REF!</definedName>
    <definedName name="___DAT33">#REF!</definedName>
    <definedName name="___DAT34">#REF!</definedName>
    <definedName name="___DAT35">#REF!</definedName>
    <definedName name="___DAT36">#REF!</definedName>
    <definedName name="___DAT37">#REF!</definedName>
    <definedName name="___DAT38">#REF!</definedName>
    <definedName name="___DAT39">#REF!</definedName>
    <definedName name="___DAT4">#REF!</definedName>
    <definedName name="___DAT40">#REF!</definedName>
    <definedName name="___DAT41">#REF!</definedName>
    <definedName name="___DAT42">#REF!</definedName>
    <definedName name="___DAT43">#REF!</definedName>
    <definedName name="___DAT44">#REF!</definedName>
    <definedName name="___DAT45">#REF!</definedName>
    <definedName name="___DAT46">#REF!</definedName>
    <definedName name="___DAT47">#REF!</definedName>
    <definedName name="___DAT48">#REF!</definedName>
    <definedName name="___DAT49">#REF!</definedName>
    <definedName name="___DAT5">#REF!</definedName>
    <definedName name="___DAT50">#REF!</definedName>
    <definedName name="___DAT51">#REF!</definedName>
    <definedName name="___DAT52">#REF!</definedName>
    <definedName name="___DAT53">#REF!</definedName>
    <definedName name="___DAT54">#REF!</definedName>
    <definedName name="___DAT55">#REF!</definedName>
    <definedName name="___DAT56">#REF!</definedName>
    <definedName name="___DAT57">#REF!</definedName>
    <definedName name="___DAT58">#REF!</definedName>
    <definedName name="___DAT59">#REF!</definedName>
    <definedName name="___DAT6">#REF!</definedName>
    <definedName name="___DAT60">#REF!</definedName>
    <definedName name="___DAT61">#REF!</definedName>
    <definedName name="___DAT62">#REF!</definedName>
    <definedName name="___DAT63">#REF!</definedName>
    <definedName name="___DAT64">#REF!</definedName>
    <definedName name="___DAT65">#REF!</definedName>
    <definedName name="___DAT66">#REF!</definedName>
    <definedName name="___DAT67">#REF!</definedName>
    <definedName name="___DAT68">#REF!</definedName>
    <definedName name="___DAT69">#REF!</definedName>
    <definedName name="___DAT7">#REF!</definedName>
    <definedName name="___DAT70">#REF!</definedName>
    <definedName name="___DAT71">#REF!</definedName>
    <definedName name="___DAT72">#REF!</definedName>
    <definedName name="___DAT73">#REF!</definedName>
    <definedName name="___DAT74">#REF!</definedName>
    <definedName name="___DAT75">#REF!</definedName>
    <definedName name="___DAT76">#REF!</definedName>
    <definedName name="___DAT77">#REF!</definedName>
    <definedName name="___DAT78">#REF!</definedName>
    <definedName name="___DAT79">#REF!</definedName>
    <definedName name="___DAT8">#REF!</definedName>
    <definedName name="___DAT80">#REF!</definedName>
    <definedName name="___DAT81">#REF!</definedName>
    <definedName name="___DAT82">#REF!</definedName>
    <definedName name="___DAT83">#REF!</definedName>
    <definedName name="___DAT84">#REF!</definedName>
    <definedName name="___DAT85">#REF!</definedName>
    <definedName name="___DAT86">#REF!</definedName>
    <definedName name="___DAT87">#REF!</definedName>
    <definedName name="___DAT9">#REF!</definedName>
    <definedName name="___EXP9192">#N/A</definedName>
    <definedName name="___EXS8687">#N/A</definedName>
    <definedName name="___EXS8990">#N/A</definedName>
    <definedName name="___qtr02">#REF!</definedName>
    <definedName name="___qtr4">#REF!</definedName>
    <definedName name="___S1" hidden="1">{#N/A,#N/A,TRUE,"Front";#N/A,#N/A,TRUE,"Simple Letter";#N/A,#N/A,TRUE,"Inside";#N/A,#N/A,TRUE,"Contents";#N/A,#N/A,TRUE,"Basis";#N/A,#N/A,TRUE,"Inclusions";#N/A,#N/A,TRUE,"Exclusions";#N/A,#N/A,TRUE,"Areas";#N/A,#N/A,TRUE,"Summary";#N/A,#N/A,TRUE,"Detail"}</definedName>
    <definedName name="___spr1">#REF!</definedName>
    <definedName name="___sum010">#REF!</definedName>
    <definedName name="___sum020">#REF!</definedName>
    <definedName name="___sum120">#REF!</definedName>
    <definedName name="___sum140">#REF!</definedName>
    <definedName name="___SUM200">#REF!</definedName>
    <definedName name="___SUM400">#REF!</definedName>
    <definedName name="___SUM410">#REF!</definedName>
    <definedName name="___SUM420">#REF!</definedName>
    <definedName name="___SUM440">#REF!</definedName>
    <definedName name="___SUM460">#REF!</definedName>
    <definedName name="___SUM480">#REF!</definedName>
    <definedName name="___SUM500">#REF!</definedName>
    <definedName name="___SUM510">#REF!</definedName>
    <definedName name="___SUM530">#REF!</definedName>
    <definedName name="___SUM540">#REF!</definedName>
    <definedName name="___SUM560">#REF!</definedName>
    <definedName name="___SUM570">#REF!</definedName>
    <definedName name="___SUM580">#REF!</definedName>
    <definedName name="___SUM590">#REF!</definedName>
    <definedName name="___SUM700">#REF!</definedName>
    <definedName name="___SUM701">#REF!</definedName>
    <definedName name="___SUM702">#REF!</definedName>
    <definedName name="___SUM703">#REF!</definedName>
    <definedName name="___SUM704">#REF!</definedName>
    <definedName name="___sum770">#REF!</definedName>
    <definedName name="___SUM800">#REF!</definedName>
    <definedName name="___sum900">#REF!</definedName>
    <definedName name="___SUM901">#REF!</definedName>
    <definedName name="___SUM902">#REF!</definedName>
    <definedName name="___SUM903">#REF!</definedName>
    <definedName name="___SUM904">#REF!</definedName>
    <definedName name="___wrn1" hidden="1">{#N/A,#N/A,FALSE,"Kalk"}</definedName>
    <definedName name="___wrn2" hidden="1">{"Kalk_druck",#N/A,FALSE,"Kalk";#N/A,#N/A,FALSE,"Risiken";"AllgKost_Druck",#N/A,FALSE,"AllgKost";"KompKost_Druck",#N/A,FALSE,"KompKost"}</definedName>
    <definedName name="___wrn3" hidden="1">{#N/A,#N/A,FALSE,"Kalk"}</definedName>
    <definedName name="__1_?">#REF!</definedName>
    <definedName name="__123Graph_ADOMSAL" hidden="1">#REF!</definedName>
    <definedName name="__123Graph_AEXPSAL" hidden="1">#REF!</definedName>
    <definedName name="__123Graph_AGROSSEARN" hidden="1">#REF!</definedName>
    <definedName name="__123Graph_ANETWORTH" hidden="1">#REF!</definedName>
    <definedName name="__123Graph_APROFIT" hidden="1">#REF!</definedName>
    <definedName name="__123Graph_LBL_A" hidden="1">#REF!</definedName>
    <definedName name="__123Graph_LBL_ADOMSAL" hidden="1">#REF!</definedName>
    <definedName name="__123Graph_LBL_AEXPSAL" hidden="1">#REF!</definedName>
    <definedName name="__123Graph_LBL_AGROSSEARN" hidden="1">#REF!</definedName>
    <definedName name="__123Graph_LBL_ANETWORTH" hidden="1">#REF!</definedName>
    <definedName name="__123Graph_LBL_APROFIT" hidden="1">#REF!</definedName>
    <definedName name="__123Graph_LBL_B" hidden="1">#REF!</definedName>
    <definedName name="__123Graph_LBL_C" hidden="1">#REF!</definedName>
    <definedName name="__123Graph_LBL_D" hidden="1">#REF!</definedName>
    <definedName name="__123Graph_LBL_E" hidden="1">#REF!</definedName>
    <definedName name="__123Graph_XDOMSAL" hidden="1">#REF!</definedName>
    <definedName name="__123Graph_XEXPSAL" hidden="1">#REF!</definedName>
    <definedName name="__123Graph_XGROSSEARN" hidden="1">#REF!</definedName>
    <definedName name="__123Graph_XIRG" hidden="1">#REF!</definedName>
    <definedName name="__123Graph_XNETWORTH" hidden="1">#REF!</definedName>
    <definedName name="__123Graph_XPROFIT" hidden="1">#REF!</definedName>
    <definedName name="__a1">#REF!</definedName>
    <definedName name="__a2">#REF!</definedName>
    <definedName name="__a3">#REF!</definedName>
    <definedName name="__asd1">#REF!</definedName>
    <definedName name="__asd2">#REF!</definedName>
    <definedName name="__B2">#REF!</definedName>
    <definedName name="__B3">#REF!</definedName>
    <definedName name="__B4">#REF!</definedName>
    <definedName name="__B7">#REF!</definedName>
    <definedName name="__B98518">#REF!</definedName>
    <definedName name="__bol1">#REF!</definedName>
    <definedName name="__BOQ1">#N/A</definedName>
    <definedName name="__BS1">#REF!</definedName>
    <definedName name="__cat12" hidden="1">{#N/A,#N/A,TRUE,"Front";#N/A,#N/A,TRUE,"Simple Letter";#N/A,#N/A,TRUE,"Inside";#N/A,#N/A,TRUE,"Contents";#N/A,#N/A,TRUE,"Basis";#N/A,#N/A,TRUE,"Inclusions";#N/A,#N/A,TRUE,"Exclusions";#N/A,#N/A,TRUE,"Areas";#N/A,#N/A,TRUE,"Summary";#N/A,#N/A,TRUE,"Detail"}</definedName>
    <definedName name="__cat123">City&amp;" "&amp;State</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#REF!</definedName>
    <definedName name="__DAT24">#REF!</definedName>
    <definedName name="__DAT25">#REF!</definedName>
    <definedName name="__DAT26">#REF!</definedName>
    <definedName name="__DAT27">#REF!</definedName>
    <definedName name="__DAT28">#REF!</definedName>
    <definedName name="__DAT29">#REF!</definedName>
    <definedName name="__DAT3">#REF!</definedName>
    <definedName name="__DAT30">#REF!</definedName>
    <definedName name="__DAT31">#REF!</definedName>
    <definedName name="__DAT32">#REF!</definedName>
    <definedName name="__DAT33">#REF!</definedName>
    <definedName name="__DAT34">#REF!</definedName>
    <definedName name="__DAT35">#REF!</definedName>
    <definedName name="__DAT36">#REF!</definedName>
    <definedName name="__DAT37">#REF!</definedName>
    <definedName name="__DAT38">#REF!</definedName>
    <definedName name="__DAT39">#REF!</definedName>
    <definedName name="__DAT4">#REF!</definedName>
    <definedName name="__DAT40">#REF!</definedName>
    <definedName name="__DAT41">#REF!</definedName>
    <definedName name="__DAT42">#REF!</definedName>
    <definedName name="__DAT43">#REF!</definedName>
    <definedName name="__DAT44">#REF!</definedName>
    <definedName name="__DAT45">#REF!</definedName>
    <definedName name="__DAT46">#REF!</definedName>
    <definedName name="__DAT47">#REF!</definedName>
    <definedName name="__DAT48">#REF!</definedName>
    <definedName name="__DAT49">#REF!</definedName>
    <definedName name="__DAT5">#REF!</definedName>
    <definedName name="__DAT50">#REF!</definedName>
    <definedName name="__DAT51">#REF!</definedName>
    <definedName name="__DAT52">#REF!</definedName>
    <definedName name="__DAT53">#REF!</definedName>
    <definedName name="__DAT54">#REF!</definedName>
    <definedName name="__DAT55">#REF!</definedName>
    <definedName name="__DAT56">#REF!</definedName>
    <definedName name="__DAT57">#REF!</definedName>
    <definedName name="__DAT58">#REF!</definedName>
    <definedName name="__DAT59">#REF!</definedName>
    <definedName name="__DAT6">#REF!</definedName>
    <definedName name="__DAT60">#REF!</definedName>
    <definedName name="__DAT61">#REF!</definedName>
    <definedName name="__DAT62">#REF!</definedName>
    <definedName name="__DAT63">#REF!</definedName>
    <definedName name="__DAT64">#REF!</definedName>
    <definedName name="__DAT65">#REF!</definedName>
    <definedName name="__DAT66">#REF!</definedName>
    <definedName name="__DAT67">#REF!</definedName>
    <definedName name="__DAT68">#REF!</definedName>
    <definedName name="__DAT69">#REF!</definedName>
    <definedName name="__DAT7">#REF!</definedName>
    <definedName name="__DAT70">#REF!</definedName>
    <definedName name="__DAT71">#REF!</definedName>
    <definedName name="__DAT72">#REF!</definedName>
    <definedName name="__DAT73">#REF!</definedName>
    <definedName name="__DAT74">#REF!</definedName>
    <definedName name="__DAT75">#REF!</definedName>
    <definedName name="__DAT76">#REF!</definedName>
    <definedName name="__DAT77">#REF!</definedName>
    <definedName name="__DAT78">#REF!</definedName>
    <definedName name="__DAT79">#REF!</definedName>
    <definedName name="__DAT8">#REF!</definedName>
    <definedName name="__DAT80">#REF!</definedName>
    <definedName name="__DAT81">#REF!</definedName>
    <definedName name="__DAT82">#REF!</definedName>
    <definedName name="__DAT83">#REF!</definedName>
    <definedName name="__DAT84">#REF!</definedName>
    <definedName name="__DAT85">#REF!</definedName>
    <definedName name="__DAT86">#REF!</definedName>
    <definedName name="__DAT87">#REF!</definedName>
    <definedName name="__DAT9">#REF!</definedName>
    <definedName name="__EXP9192">#N/A</definedName>
    <definedName name="__EXS8687">#N/A</definedName>
    <definedName name="__EXS8990">#N/A</definedName>
    <definedName name="__IDC2">City&amp;" "&amp;State</definedName>
    <definedName name="__jj300">#REF!</definedName>
    <definedName name="__loc1">City&amp;" "&amp;State</definedName>
    <definedName name="__mhr1">#REF!</definedName>
    <definedName name="__mhr2">#REF!</definedName>
    <definedName name="__mhr3">#REF!</definedName>
    <definedName name="__mhr4">#REF!</definedName>
    <definedName name="__new1">[4]Insts!#REF!</definedName>
    <definedName name="__ngl3">#REF!</definedName>
    <definedName name="__ngl4">#REF!</definedName>
    <definedName name="__q1">#N/A</definedName>
    <definedName name="__qtr02">#REF!</definedName>
    <definedName name="__qtr4">#REF!</definedName>
    <definedName name="__qty1">#REF!</definedName>
    <definedName name="__qty2">#REF!</definedName>
    <definedName name="__qty3">#REF!</definedName>
    <definedName name="__qty4">#REF!</definedName>
    <definedName name="__S1" hidden="1">{#N/A,#N/A,TRUE,"Front";#N/A,#N/A,TRUE,"Simple Letter";#N/A,#N/A,TRUE,"Inside";#N/A,#N/A,TRUE,"Contents";#N/A,#N/A,TRUE,"Basis";#N/A,#N/A,TRUE,"Inclusions";#N/A,#N/A,TRUE,"Exclusions";#N/A,#N/A,TRUE,"Areas";#N/A,#N/A,TRUE,"Summary";#N/A,#N/A,TRUE,"Detail"}</definedName>
    <definedName name="__spr1">#REF!</definedName>
    <definedName name="__sum010">#REF!</definedName>
    <definedName name="__sum020">#REF!</definedName>
    <definedName name="__sum120">#REF!</definedName>
    <definedName name="__sum140">#REF!</definedName>
    <definedName name="__SUM200">#REF!</definedName>
    <definedName name="__SUM400">#REF!</definedName>
    <definedName name="__SUM410">#REF!</definedName>
    <definedName name="__SUM420">#REF!</definedName>
    <definedName name="__SUM440">#REF!</definedName>
    <definedName name="__SUM460">#REF!</definedName>
    <definedName name="__SUM480">#REF!</definedName>
    <definedName name="__SUM500">#REF!</definedName>
    <definedName name="__SUM510">#REF!</definedName>
    <definedName name="__SUM530">#REF!</definedName>
    <definedName name="__SUM540">#REF!</definedName>
    <definedName name="__SUM560">#REF!</definedName>
    <definedName name="__SUM570">#REF!</definedName>
    <definedName name="__SUM580">#REF!</definedName>
    <definedName name="__SUM590">#REF!</definedName>
    <definedName name="__SUM700">#REF!</definedName>
    <definedName name="__SUM701">#REF!</definedName>
    <definedName name="__SUM702">#REF!</definedName>
    <definedName name="__SUM703">#REF!</definedName>
    <definedName name="__SUM704">#REF!</definedName>
    <definedName name="__sum770">#REF!</definedName>
    <definedName name="__SUM800">#REF!</definedName>
    <definedName name="__sum900">#REF!</definedName>
    <definedName name="__SUM901">#REF!</definedName>
    <definedName name="__SUM902">#REF!</definedName>
    <definedName name="__SUM903">#REF!</definedName>
    <definedName name="__SUM904">#REF!</definedName>
    <definedName name="__wrn1" hidden="1">{#N/A,#N/A,FALSE,"Kalk"}</definedName>
    <definedName name="__wrn2" hidden="1">{"Kalk_druck",#N/A,FALSE,"Kalk";#N/A,#N/A,FALSE,"Risiken";"AllgKost_Druck",#N/A,FALSE,"AllgKost";"KompKost_Druck",#N/A,FALSE,"KompKost"}</definedName>
    <definedName name="__wrn3" hidden="1">{#N/A,#N/A,FALSE,"Kalk"}</definedName>
    <definedName name="_1_?">#REF!</definedName>
    <definedName name="_2_?">#REF!</definedName>
    <definedName name="_3AREAS_GA_Generaì_Area___Overaìí">#N/A</definedName>
    <definedName name="_4_?">#REF!</definedName>
    <definedName name="_4Excel_BuiltIn_Print_Area_1_1">#REF!</definedName>
    <definedName name="_6B8">#REF!</definedName>
    <definedName name="_6B9">#REF!</definedName>
    <definedName name="_6Excel_BuiltIn_Print_Area_5_1_1">#REF!</definedName>
    <definedName name="_7a" hidden="1">#REF!</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96.12.30">#REF!</definedName>
    <definedName name="_a1">#REF!</definedName>
    <definedName name="_a2">#REF!</definedName>
    <definedName name="_a3">#REF!</definedName>
    <definedName name="_a65537">#REF!</definedName>
    <definedName name="_A65555">#REF!</definedName>
    <definedName name="_A65658">#REF!</definedName>
    <definedName name="_asd1">#REF!</definedName>
    <definedName name="_asd2">#REF!</definedName>
    <definedName name="_B2">#REF!</definedName>
    <definedName name="_B3">#REF!</definedName>
    <definedName name="_B4">#REF!</definedName>
    <definedName name="_B7">#REF!</definedName>
    <definedName name="_B98518">#REF!</definedName>
    <definedName name="_bol1">#REF!</definedName>
    <definedName name="_BS1">#REF!</definedName>
    <definedName name="_can430">40.73</definedName>
    <definedName name="_can435">43.3</definedName>
    <definedName name="_cat12" hidden="1">{#N/A,#N/A,TRUE,"Front";#N/A,#N/A,TRUE,"Simple Letter";#N/A,#N/A,TRUE,"Inside";#N/A,#N/A,TRUE,"Contents";#N/A,#N/A,TRUE,"Basis";#N/A,#N/A,TRUE,"Inclusions";#N/A,#N/A,TRUE,"Exclusions";#N/A,#N/A,TRUE,"Areas";#N/A,#N/A,TRUE,"Summary";#N/A,#N/A,TRUE,"Detail"}</definedName>
    <definedName name="_cat123">City&amp;" "&amp;State</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40">#REF!</definedName>
    <definedName name="_DAT41">#REF!</definedName>
    <definedName name="_DAT42">#REF!</definedName>
    <definedName name="_DAT43">#REF!</definedName>
    <definedName name="_DAT44">#REF!</definedName>
    <definedName name="_DAT45">#REF!</definedName>
    <definedName name="_DAT46">#REF!</definedName>
    <definedName name="_DAT47">#REF!</definedName>
    <definedName name="_DAT48">#REF!</definedName>
    <definedName name="_DAT49">#REF!</definedName>
    <definedName name="_DAT5">#REF!</definedName>
    <definedName name="_DAT50">#REF!</definedName>
    <definedName name="_DAT51">#REF!</definedName>
    <definedName name="_DAT52">#REF!</definedName>
    <definedName name="_DAT53">#REF!</definedName>
    <definedName name="_DAT54">#REF!</definedName>
    <definedName name="_DAT55">#REF!</definedName>
    <definedName name="_DAT56">#REF!</definedName>
    <definedName name="_DAT57">#REF!</definedName>
    <definedName name="_DAT58">#REF!</definedName>
    <definedName name="_DAT59">#REF!</definedName>
    <definedName name="_DAT6">#REF!</definedName>
    <definedName name="_DAT60">#REF!</definedName>
    <definedName name="_DAT61">#REF!</definedName>
    <definedName name="_DAT62">#REF!</definedName>
    <definedName name="_DAT63">#REF!</definedName>
    <definedName name="_DAT64">#REF!</definedName>
    <definedName name="_DAT65">#REF!</definedName>
    <definedName name="_DAT66">#REF!</definedName>
    <definedName name="_DAT67">#REF!</definedName>
    <definedName name="_DAT68">#REF!</definedName>
    <definedName name="_DAT69">#REF!</definedName>
    <definedName name="_DAT7">#REF!</definedName>
    <definedName name="_DAT70">#REF!</definedName>
    <definedName name="_DAT71">#REF!</definedName>
    <definedName name="_DAT72">#REF!</definedName>
    <definedName name="_DAT73">#REF!</definedName>
    <definedName name="_DAT74">#REF!</definedName>
    <definedName name="_DAT75">#REF!</definedName>
    <definedName name="_DAT76">#REF!</definedName>
    <definedName name="_DAT77">#REF!</definedName>
    <definedName name="_DAT78">#REF!</definedName>
    <definedName name="_DAT79">#REF!</definedName>
    <definedName name="_DAT8">#REF!</definedName>
    <definedName name="_DAT80">#REF!</definedName>
    <definedName name="_DAT81">#REF!</definedName>
    <definedName name="_DAT82">#REF!</definedName>
    <definedName name="_DAT83">#REF!</definedName>
    <definedName name="_DAT84">#REF!</definedName>
    <definedName name="_DAT85">#REF!</definedName>
    <definedName name="_DAT86">#REF!</definedName>
    <definedName name="_DAT87">#REF!</definedName>
    <definedName name="_DAT9">#REF!</definedName>
    <definedName name="_dim4">#REF!</definedName>
    <definedName name="_exc1">#REF!</definedName>
    <definedName name="_exc11">#REF!</definedName>
    <definedName name="_exc2">#REF!</definedName>
    <definedName name="_EXC3">#REF!</definedName>
    <definedName name="_EXC4">#REF!</definedName>
    <definedName name="_EXP9192">#N/A</definedName>
    <definedName name="_EXS8687">#N/A</definedName>
    <definedName name="_EXS8990">#N/A</definedName>
    <definedName name="_Fill" hidden="1">#REF!</definedName>
    <definedName name="_xlnm._FilterDatabase" hidden="1">#REF!</definedName>
    <definedName name="_foo1">#REF!</definedName>
    <definedName name="_foo2">#REF!</definedName>
    <definedName name="_foo3">#REF!</definedName>
    <definedName name="_FOO4">#REF!</definedName>
    <definedName name="_IDC1">City&amp;" "&amp;State</definedName>
    <definedName name="_IDC12">City&amp;" "&amp;State</definedName>
    <definedName name="_IDC2">City&amp;" "&amp;State</definedName>
    <definedName name="_jj300">#REF!</definedName>
    <definedName name="_Key1" hidden="1">#REF!</definedName>
    <definedName name="_lb1">#REF!</definedName>
    <definedName name="_lb2">#REF!</definedName>
    <definedName name="_loc1">City&amp;" "&amp;State</definedName>
    <definedName name="_mhr1">#REF!</definedName>
    <definedName name="_mhr2">#REF!</definedName>
    <definedName name="_mhr3">#REF!</definedName>
    <definedName name="_mhr4">#REF!</definedName>
    <definedName name="_mm1">#REF!</definedName>
    <definedName name="_mm2">#REF!</definedName>
    <definedName name="_mm3">#REF!</definedName>
    <definedName name="_new1">[5]Insts!#REF!</definedName>
    <definedName name="_ngl3">#REF!</definedName>
    <definedName name="_ngl4">#REF!</definedName>
    <definedName name="_Order1" hidden="1">255</definedName>
    <definedName name="_Order2" hidden="1">255</definedName>
    <definedName name="_Parse_Out" hidden="1">#REF!</definedName>
    <definedName name="_pcc1">#REF!</definedName>
    <definedName name="_pcc2">#REF!</definedName>
    <definedName name="_pcc3">#REF!</definedName>
    <definedName name="_PCC4">#REF!</definedName>
    <definedName name="_plb1">#REF!</definedName>
    <definedName name="_plb2">#REF!</definedName>
    <definedName name="_plb3">#REF!</definedName>
    <definedName name="_plb4">#REF!</definedName>
    <definedName name="_qtr02">#REF!</definedName>
    <definedName name="_qtr4">#REF!</definedName>
    <definedName name="_qty1">#REF!</definedName>
    <definedName name="_qty2">#REF!</definedName>
    <definedName name="_qty3">#REF!</definedName>
    <definedName name="_qty4">#REF!</definedName>
    <definedName name="_Regression_Int" hidden="1">1</definedName>
    <definedName name="_rim4">#REF!</definedName>
    <definedName name="_S1" hidden="1">{#N/A,#N/A,TRUE,"Front";#N/A,#N/A,TRUE,"Simple Letter";#N/A,#N/A,TRUE,"Inside";#N/A,#N/A,TRUE,"Contents";#N/A,#N/A,TRUE,"Basis";#N/A,#N/A,TRUE,"Inclusions";#N/A,#N/A,TRUE,"Exclusions";#N/A,#N/A,TRUE,"Areas";#N/A,#N/A,TRUE,"Summary";#N/A,#N/A,TRUE,"Detail"}</definedName>
    <definedName name="_sdb2">#REF!</definedName>
    <definedName name="_Sort" hidden="1">#REF!</definedName>
    <definedName name="_spr1">#REF!</definedName>
    <definedName name="_sum010">#REF!</definedName>
    <definedName name="_sum020">#REF!</definedName>
    <definedName name="_sum120">#REF!</definedName>
    <definedName name="_sum140">#REF!</definedName>
    <definedName name="_SUM200">#REF!</definedName>
    <definedName name="_SUM400">#REF!</definedName>
    <definedName name="_SUM410">#REF!</definedName>
    <definedName name="_SUM420">#REF!</definedName>
    <definedName name="_SUM440">#REF!</definedName>
    <definedName name="_SUM460">#REF!</definedName>
    <definedName name="_SUM480">#REF!</definedName>
    <definedName name="_SUM500">#REF!</definedName>
    <definedName name="_SUM510">#REF!</definedName>
    <definedName name="_SUM530">#REF!</definedName>
    <definedName name="_SUM540">#REF!</definedName>
    <definedName name="_SUM560">#REF!</definedName>
    <definedName name="_SUM570">#REF!</definedName>
    <definedName name="_SUM580">#REF!</definedName>
    <definedName name="_SUM590">#REF!</definedName>
    <definedName name="_SUM700">#REF!</definedName>
    <definedName name="_SUM701">#REF!</definedName>
    <definedName name="_SUM702">#REF!</definedName>
    <definedName name="_SUM703">#REF!</definedName>
    <definedName name="_SUM704">#REF!</definedName>
    <definedName name="_sum770">#REF!</definedName>
    <definedName name="_SUM800">#REF!</definedName>
    <definedName name="_sum900">#REF!</definedName>
    <definedName name="_SUM901">#REF!</definedName>
    <definedName name="_SUM902">#REF!</definedName>
    <definedName name="_SUM903">#REF!</definedName>
    <definedName name="_SUM904">#REF!</definedName>
    <definedName name="_wrn1" hidden="1">{#N/A,#N/A,FALSE,"Kalk"}</definedName>
    <definedName name="_wrn2" hidden="1">{"Kalk_druck",#N/A,FALSE,"Kalk";#N/A,#N/A,FALSE,"Risiken";"AllgKost_Druck",#N/A,FALSE,"AllgKost";"KompKost_Druck",#N/A,FALSE,"KompKost"}</definedName>
    <definedName name="_wrn3" hidden="1">{#N/A,#N/A,FALSE,"Kalk"}</definedName>
    <definedName name="【95年">#REF!</definedName>
    <definedName name="a">#REF!</definedName>
    <definedName name="A.NOS">#REF!</definedName>
    <definedName name="a_14">#REF!</definedName>
    <definedName name="a_15">#REF!</definedName>
    <definedName name="a_16">#REF!</definedName>
    <definedName name="a_19">#REF!</definedName>
    <definedName name="a_23">#REF!</definedName>
    <definedName name="a_25">#REF!</definedName>
    <definedName name="a_4">#REF!</definedName>
    <definedName name="A0">#REF!</definedName>
    <definedName name="A1_">#REF!</definedName>
    <definedName name="A10_">#REF!</definedName>
    <definedName name="A13_">#REF!</definedName>
    <definedName name="A1595H50">'[6]BLOCK-A (MEA.SHEET)'!$A$1596</definedName>
    <definedName name="a1m72">#REF!</definedName>
    <definedName name="A2_">#REF!</definedName>
    <definedName name="A3_">#REF!</definedName>
    <definedName name="A4_">#REF!</definedName>
    <definedName name="A5_">#REF!</definedName>
    <definedName name="A6_">#REF!</definedName>
    <definedName name="A7_">#REF!</definedName>
    <definedName name="A8_">#REF!</definedName>
    <definedName name="A9_">#REF!</definedName>
    <definedName name="aa">#REF!</definedName>
    <definedName name="AAA" hidden="1">{#N/A,#N/A,TRUE,"Front";#N/A,#N/A,TRUE,"Simple Letter";#N/A,#N/A,TRUE,"Inside";#N/A,#N/A,TRUE,"Contents";#N/A,#N/A,TRUE,"Basis";#N/A,#N/A,TRUE,"Inclusions";#N/A,#N/A,TRUE,"Exclusions";#N/A,#N/A,TRUE,"Areas";#N/A,#N/A,TRUE,"Summary";#N/A,#N/A,TRUE,"Detail"}</definedName>
    <definedName name="aaaa" hidden="1">{#N/A,#N/A,TRUE,"Front";#N/A,#N/A,TRUE,"Simple Letter";#N/A,#N/A,TRUE,"Inside";#N/A,#N/A,TRUE,"Contents";#N/A,#N/A,TRUE,"Basis";#N/A,#N/A,TRUE,"Inclusions";#N/A,#N/A,TRUE,"Exclusions";#N/A,#N/A,TRUE,"Areas";#N/A,#N/A,TRUE,"Summary";#N/A,#N/A,TRUE,"Detail"}</definedName>
    <definedName name="aaaaaaaaa" hidden="1">{#N/A,#N/A,TRUE,"Front";#N/A,#N/A,TRUE,"Simple Letter";#N/A,#N/A,TRUE,"Inside";#N/A,#N/A,TRUE,"Contents";#N/A,#N/A,TRUE,"Basis";#N/A,#N/A,TRUE,"Inclusions";#N/A,#N/A,TRUE,"Exclusions";#N/A,#N/A,TRUE,"Areas";#N/A,#N/A,TRUE,"Summary";#N/A,#N/A,TRUE,"Detail"}</definedName>
    <definedName name="aaaabc">#REF!</definedName>
    <definedName name="AB">#REF!</definedName>
    <definedName name="abcd" hidden="1">{#N/A,#N/A,TRUE,"Front";#N/A,#N/A,TRUE,"Simple Letter";#N/A,#N/A,TRUE,"Inside";#N/A,#N/A,TRUE,"Contents";#N/A,#N/A,TRUE,"Basis";#N/A,#N/A,TRUE,"Inclusions";#N/A,#N/A,TRUE,"Exclusions";#N/A,#N/A,TRUE,"Areas";#N/A,#N/A,TRUE,"Summary";#N/A,#N/A,TRUE,"Detail"}</definedName>
    <definedName name="Abs" hidden="1">#REF!</definedName>
    <definedName name="AbsorptionKostenstelle">#REF!</definedName>
    <definedName name="abstrac" hidden="1">#REF!</definedName>
    <definedName name="abstract" hidden="1">#REF!</definedName>
    <definedName name="accept">[5]Insts!#REF!</definedName>
    <definedName name="AccessDatabase" hidden="1">"D:\MIS\TALLY  31.09.04 sep\AS PER TALLY 31.09.04.mdb"</definedName>
    <definedName name="AcctName">#REF!</definedName>
    <definedName name="AcctPrio">#REF!</definedName>
    <definedName name="AcctPrio_Text">#REF!</definedName>
    <definedName name="ACTPROD">#N/A</definedName>
    <definedName name="admn_off">#REF!</definedName>
    <definedName name="admn_site">#REF!</definedName>
    <definedName name="advance">#REF!</definedName>
    <definedName name="advstaff">#REF!</definedName>
    <definedName name="Afa_SoAfaKumBil">#REF!</definedName>
    <definedName name="Afa_SoAfaKumKalk">#REF!</definedName>
    <definedName name="AfaKumBil">#REF!</definedName>
    <definedName name="AfaLfdJahrBil">#REF!</definedName>
    <definedName name="AfaLfdMonatBil">#REF!</definedName>
    <definedName name="AFEEEEE" hidden="1">{#N/A,#N/A,TRUE,"Front";#N/A,#N/A,TRUE,"Simple Letter";#N/A,#N/A,TRUE,"Inside";#N/A,#N/A,TRUE,"Contents";#N/A,#N/A,TRUE,"Basis";#N/A,#N/A,TRUE,"Inclusions";#N/A,#N/A,TRUE,"Exclusions";#N/A,#N/A,TRUE,"Areas";#N/A,#N/A,TRUE,"Summary";#N/A,#N/A,TRUE,"Detail"}</definedName>
    <definedName name="AHU">'[7]Price Comparison'!#REF!</definedName>
    <definedName name="Air_Compressor">'[8]pri-com'!#REF!</definedName>
    <definedName name="AirHandlingUnits">#REF!</definedName>
    <definedName name="ak">City&amp;" "&amp;State</definedName>
    <definedName name="ALL_SHEETS">#REF!</definedName>
    <definedName name="ALU_door_window">#REF!</definedName>
    <definedName name="alu_haerware">#REF!</definedName>
    <definedName name="alu_haerware1">#REF!</definedName>
    <definedName name="alu_hardware">#REF!</definedName>
    <definedName name="AluminiumCladding">#REF!</definedName>
    <definedName name="ann">#REF!</definedName>
    <definedName name="anne">#REF!</definedName>
    <definedName name="annealing">#REF!</definedName>
    <definedName name="annealing1">#REF!</definedName>
    <definedName name="Annex2">'[1]Q&amp;pl-V'!#REF!</definedName>
    <definedName name="anuj">#REF!</definedName>
    <definedName name="anuj1">#REF!</definedName>
    <definedName name="anuj10">#N/A</definedName>
    <definedName name="anuj100">#REF!</definedName>
    <definedName name="anuj101" hidden="1">{#N/A,#N/A,TRUE,"Front";#N/A,#N/A,TRUE,"Simple Letter";#N/A,#N/A,TRUE,"Inside";#N/A,#N/A,TRUE,"Contents";#N/A,#N/A,TRUE,"Basis";#N/A,#N/A,TRUE,"Inclusions";#N/A,#N/A,TRUE,"Exclusions";#N/A,#N/A,TRUE,"Areas";#N/A,#N/A,TRUE,"Summary";#N/A,#N/A,TRUE,"Detail"}</definedName>
    <definedName name="anuj102" hidden="1">{#N/A,#N/A,TRUE,"Front";#N/A,#N/A,TRUE,"Simple Letter";#N/A,#N/A,TRUE,"Inside";#N/A,#N/A,TRUE,"Contents";#N/A,#N/A,TRUE,"Basis";#N/A,#N/A,TRUE,"Inclusions";#N/A,#N/A,TRUE,"Exclusions";#N/A,#N/A,TRUE,"Areas";#N/A,#N/A,TRUE,"Summary";#N/A,#N/A,TRUE,"Detail"}</definedName>
    <definedName name="anuj103" hidden="1">{#N/A,#N/A,TRUE,"Front";#N/A,#N/A,TRUE,"Simple Letter";#N/A,#N/A,TRUE,"Inside";#N/A,#N/A,TRUE,"Contents";#N/A,#N/A,TRUE,"Basis";#N/A,#N/A,TRUE,"Inclusions";#N/A,#N/A,TRUE,"Exclusions";#N/A,#N/A,TRUE,"Areas";#N/A,#N/A,TRUE,"Summary";#N/A,#N/A,TRUE,"Detail"}</definedName>
    <definedName name="anuj104" hidden="1">{#N/A,#N/A,TRUE,"Front";#N/A,#N/A,TRUE,"Simple Letter";#N/A,#N/A,TRUE,"Inside";#N/A,#N/A,TRUE,"Contents";#N/A,#N/A,TRUE,"Basis";#N/A,#N/A,TRUE,"Inclusions";#N/A,#N/A,TRUE,"Exclusions";#N/A,#N/A,TRUE,"Areas";#N/A,#N/A,TRUE,"Summary";#N/A,#N/A,TRUE,"Detail"}</definedName>
    <definedName name="anuj105" hidden="1">{#N/A,#N/A,TRUE,"Front";#N/A,#N/A,TRUE,"Simple Letter";#N/A,#N/A,TRUE,"Inside";#N/A,#N/A,TRUE,"Contents";#N/A,#N/A,TRUE,"Basis";#N/A,#N/A,TRUE,"Inclusions";#N/A,#N/A,TRUE,"Exclusions";#N/A,#N/A,TRUE,"Areas";#N/A,#N/A,TRUE,"Summary";#N/A,#N/A,TRUE,"Detail"}</definedName>
    <definedName name="anuj11">#REF!</definedName>
    <definedName name="anuj12" hidden="1">{#N/A,#N/A,TRUE,"Front";#N/A,#N/A,TRUE,"Simple Letter";#N/A,#N/A,TRUE,"Inside";#N/A,#N/A,TRUE,"Contents";#N/A,#N/A,TRUE,"Basis";#N/A,#N/A,TRUE,"Inclusions";#N/A,#N/A,TRUE,"Exclusions";#N/A,#N/A,TRUE,"Areas";#N/A,#N/A,TRUE,"Summary";#N/A,#N/A,TRUE,"Detail"}</definedName>
    <definedName name="anuj13">#REF!</definedName>
    <definedName name="anuj14" hidden="1">{#N/A,#N/A,TRUE,"Front";#N/A,#N/A,TRUE,"Simple Letter";#N/A,#N/A,TRUE,"Inside";#N/A,#N/A,TRUE,"Contents";#N/A,#N/A,TRUE,"Basis";#N/A,#N/A,TRUE,"Inclusions";#N/A,#N/A,TRUE,"Exclusions";#N/A,#N/A,TRUE,"Areas";#N/A,#N/A,TRUE,"Summary";#N/A,#N/A,TRUE,"Detail"}</definedName>
    <definedName name="anuj15">#REF!</definedName>
    <definedName name="anuj17">#REF!</definedName>
    <definedName name="anuj18">#REF!</definedName>
    <definedName name="anuj19">#REF!</definedName>
    <definedName name="anuj2">#REF!</definedName>
    <definedName name="anuj20" hidden="1">{#N/A,#N/A,TRUE,"Front";#N/A,#N/A,TRUE,"Simple Letter";#N/A,#N/A,TRUE,"Inside";#N/A,#N/A,TRUE,"Contents";#N/A,#N/A,TRUE,"Basis";#N/A,#N/A,TRUE,"Inclusions";#N/A,#N/A,TRUE,"Exclusions";#N/A,#N/A,TRUE,"Areas";#N/A,#N/A,TRUE,"Summary";#N/A,#N/A,TRUE,"Detail"}</definedName>
    <definedName name="anuj21" hidden="1">{#N/A,#N/A,TRUE,"Front";#N/A,#N/A,TRUE,"Simple Letter";#N/A,#N/A,TRUE,"Inside";#N/A,#N/A,TRUE,"Contents";#N/A,#N/A,TRUE,"Basis";#N/A,#N/A,TRUE,"Inclusions";#N/A,#N/A,TRUE,"Exclusions";#N/A,#N/A,TRUE,"Areas";#N/A,#N/A,TRUE,"Summary";#N/A,#N/A,TRUE,"Detail"}</definedName>
    <definedName name="anuj23" hidden="1">{#N/A,#N/A,TRUE,"Front";#N/A,#N/A,TRUE,"Simple Letter";#N/A,#N/A,TRUE,"Inside";#N/A,#N/A,TRUE,"Contents";#N/A,#N/A,TRUE,"Basis";#N/A,#N/A,TRUE,"Inclusions";#N/A,#N/A,TRUE,"Exclusions";#N/A,#N/A,TRUE,"Areas";#N/A,#N/A,TRUE,"Summary";#N/A,#N/A,TRUE,"Detail"}</definedName>
    <definedName name="anuj24" hidden="1">{#N/A,#N/A,TRUE,"Front";#N/A,#N/A,TRUE,"Simple Letter";#N/A,#N/A,TRUE,"Inside";#N/A,#N/A,TRUE,"Contents";#N/A,#N/A,TRUE,"Basis";#N/A,#N/A,TRUE,"Inclusions";#N/A,#N/A,TRUE,"Exclusions";#N/A,#N/A,TRUE,"Areas";#N/A,#N/A,TRUE,"Summary";#N/A,#N/A,TRUE,"Detail"}</definedName>
    <definedName name="anuj26" hidden="1">{#N/A,#N/A,TRUE,"Front";#N/A,#N/A,TRUE,"Simple Letter";#N/A,#N/A,TRUE,"Inside";#N/A,#N/A,TRUE,"Contents";#N/A,#N/A,TRUE,"Basis";#N/A,#N/A,TRUE,"Inclusions";#N/A,#N/A,TRUE,"Exclusions";#N/A,#N/A,TRUE,"Areas";#N/A,#N/A,TRUE,"Summary";#N/A,#N/A,TRUE,"Detail"}</definedName>
    <definedName name="anuj3">#REF!</definedName>
    <definedName name="anuj30">#REF!</definedName>
    <definedName name="anuj4">#REF!</definedName>
    <definedName name="anuj40">#REF!</definedName>
    <definedName name="anuj5">#REF!</definedName>
    <definedName name="anuj50">#REF!</definedName>
    <definedName name="anuj51">#REF!</definedName>
    <definedName name="anuj52">#REF!</definedName>
    <definedName name="anuj53">#REF!</definedName>
    <definedName name="anuj54">#REF!</definedName>
    <definedName name="anuj55">#REF!</definedName>
    <definedName name="anuj57">#REF!</definedName>
    <definedName name="anuj58">#REF!</definedName>
    <definedName name="anuj59">#REF!</definedName>
    <definedName name="anuj6">#REF!</definedName>
    <definedName name="anuj62">#REF!</definedName>
    <definedName name="anuj63">#REF!</definedName>
    <definedName name="anuj64">#REF!</definedName>
    <definedName name="anuj7">#REF!</definedName>
    <definedName name="anuj70">#REF!</definedName>
    <definedName name="anuj71">#REF!</definedName>
    <definedName name="anuj72">#REF!</definedName>
    <definedName name="anuj73">#REF!</definedName>
    <definedName name="anuj74">#REF!</definedName>
    <definedName name="anuj75">#REF!</definedName>
    <definedName name="anuj76">#REF!</definedName>
    <definedName name="anuj77">#REF!</definedName>
    <definedName name="anuj78">#REF!</definedName>
    <definedName name="anuj79">#REF!</definedName>
    <definedName name="anuj80">#REF!</definedName>
    <definedName name="anuj81">#REF!</definedName>
    <definedName name="anuj82">#REF!</definedName>
    <definedName name="anuj83">#REF!</definedName>
    <definedName name="anuj84">#REF!</definedName>
    <definedName name="anuj85">#REF!</definedName>
    <definedName name="anuj86">#REF!</definedName>
    <definedName name="anuj87">#REF!</definedName>
    <definedName name="anuj88">#REF!</definedName>
    <definedName name="anuj89">#REF!</definedName>
    <definedName name="anuj9">#REF!</definedName>
    <definedName name="anuj90">#REF!</definedName>
    <definedName name="anuj91">#REF!</definedName>
    <definedName name="anuj92">#N/A</definedName>
    <definedName name="anuj93">#REF!</definedName>
    <definedName name="anuj94" hidden="1">{#N/A,#N/A,TRUE,"Front";#N/A,#N/A,TRUE,"Simple Letter";#N/A,#N/A,TRUE,"Inside";#N/A,#N/A,TRUE,"Contents";#N/A,#N/A,TRUE,"Basis";#N/A,#N/A,TRUE,"Inclusions";#N/A,#N/A,TRUE,"Exclusions";#N/A,#N/A,TRUE,"Areas";#N/A,#N/A,TRUE,"Summary";#N/A,#N/A,TRUE,"Detail"}</definedName>
    <definedName name="anuj95">#REF!</definedName>
    <definedName name="anuj96" hidden="1">{#N/A,#N/A,TRUE,"Front";#N/A,#N/A,TRUE,"Simple Letter";#N/A,#N/A,TRUE,"Inside";#N/A,#N/A,TRUE,"Contents";#N/A,#N/A,TRUE,"Basis";#N/A,#N/A,TRUE,"Inclusions";#N/A,#N/A,TRUE,"Exclusions";#N/A,#N/A,TRUE,"Areas";#N/A,#N/A,TRUE,"Summary";#N/A,#N/A,TRUE,"Detail"}</definedName>
    <definedName name="anuj97">#REF!</definedName>
    <definedName name="anuj98">#REF!</definedName>
    <definedName name="anuj99">#REF!</definedName>
    <definedName name="AR">#REF!</definedName>
    <definedName name="ARCHITECTURAL">#REF!</definedName>
    <definedName name="area">#REF!</definedName>
    <definedName name="AREAS_CA_CANOPY__WAREHOUSE">#REF!</definedName>
    <definedName name="AREAS_CA_CANOPY__WAREHOUSE_16">#REF!</definedName>
    <definedName name="AREAS_CA_CANOPY__WAREHOUSE_3">#REF!</definedName>
    <definedName name="AREAS_CB_Canteen_Building">#REF!</definedName>
    <definedName name="AREAS_CB_Canteen_Building_16">#REF!</definedName>
    <definedName name="AREAS_CB_Canteen_Building_3">#REF!</definedName>
    <definedName name="AREAS_CIPT_Tanker_CIP_Shed">#REF!</definedName>
    <definedName name="AREAS_CIPT_Tanker_CIP_Shed_16">#REF!</definedName>
    <definedName name="AREAS_CIPT_Tanker_CIP_Shed_3">#REF!</definedName>
    <definedName name="AREAS_CLRR_Contract_Labour_Rest_Room">#REF!</definedName>
    <definedName name="AREAS_CLRR_Contract_Labour_Rest_Room_16">#REF!</definedName>
    <definedName name="AREAS_CLRR_Contract_Labour_Rest_Room_3">#REF!</definedName>
    <definedName name="AREAS_CS_Chemical_Store">#REF!</definedName>
    <definedName name="AREAS_CS_Chemical_Store_16">#REF!</definedName>
    <definedName name="AREAS_CS_Chemical_Store_3">#REF!</definedName>
    <definedName name="AREAS_ETPC_ETP_Civil_Works">#REF!</definedName>
    <definedName name="AREAS_ETPC_ETP_Civil_Works_16">#REF!</definedName>
    <definedName name="AREAS_ETPC_ETP_Civil_Works_3">#REF!</definedName>
    <definedName name="AREAS_EX_EXTERNAL_WORKS">#REF!</definedName>
    <definedName name="AREAS_EX_EXTERNAL_WORKS_16">#REF!</definedName>
    <definedName name="AREAS_EX_EXTERNAL_WORKS_3">#REF!</definedName>
    <definedName name="AREAS_FC_Farmer_s_Conference">#REF!</definedName>
    <definedName name="AREAS_FC_Farmer_s_Conference_16">#REF!</definedName>
    <definedName name="AREAS_FC_Farmer_s_Conference_3">#REF!</definedName>
    <definedName name="AREAS_FU_Fumigation">#REF!</definedName>
    <definedName name="AREAS_FU_Fumigation_16">#REF!</definedName>
    <definedName name="AREAS_FU_Fumigation_3">#REF!</definedName>
    <definedName name="AREAS_GA_Generaì_Area___Overaìí">NA()</definedName>
    <definedName name="AREAS_GA_General_Area___Overall">#REF!</definedName>
    <definedName name="AREAS_GA_General_Area___Overall_16">#REF!</definedName>
    <definedName name="AREAS_GA_General_Area___Overall_3">#REF!</definedName>
    <definedName name="AREAS_GP_Guard_Posts">#REF!</definedName>
    <definedName name="AREAS_GP_Guard_Posts_16">#REF!</definedName>
    <definedName name="AREAS_GP_Guard_Posts_3">#REF!</definedName>
    <definedName name="AREAS_LS_LubeOil_Stores">#REF!</definedName>
    <definedName name="AREAS_LS_LubeOil_Stores_16">#REF!</definedName>
    <definedName name="AREAS_LS_LubeOil_Stores_3">#REF!</definedName>
    <definedName name="AREAS_MR_TB_Milk_Reception_Tanker_s_Bay">#REF!</definedName>
    <definedName name="AREAS_MR_TB_Milk_Reception_Tanker_s_Bay_16">#REF!</definedName>
    <definedName name="AREAS_MR_TB_Milk_Reception_Tanker_s_Bay_3">#REF!</definedName>
    <definedName name="AREAS_MTF_Milk_Tank_Foundations">#REF!</definedName>
    <definedName name="AREAS_MTF_Milk_Tank_Foundations_16">#REF!</definedName>
    <definedName name="AREAS_MTF_Milk_Tank_Foundations_3">#REF!</definedName>
    <definedName name="AREAS_PB_PROCESS_BUILDING">#REF!</definedName>
    <definedName name="AREAS_PB_PROCESS_BUILDING_16">#REF!</definedName>
    <definedName name="AREAS_PB_PROCESS_BUILDING_3">#REF!</definedName>
    <definedName name="AREAS_PR_Pipe_Racks">#REF!</definedName>
    <definedName name="AREAS_PR_Pipe_Racks_16">#REF!</definedName>
    <definedName name="AREAS_PR_Pipe_Racks_3">#REF!</definedName>
    <definedName name="AREAS_SR_2_Security_Room___2">#REF!</definedName>
    <definedName name="AREAS_SR_2_Security_Room___2_16">#REF!</definedName>
    <definedName name="AREAS_SR_2_Security_Room___2_3">#REF!</definedName>
    <definedName name="AREAS_SR_3_Store_Room">#REF!</definedName>
    <definedName name="AREAS_SR_3_Store_Room_16">#REF!</definedName>
    <definedName name="AREAS_SR_3_Store_Room_3">#REF!</definedName>
    <definedName name="AREAS_ST_Stacks_near_Utility_Buildings">#REF!</definedName>
    <definedName name="AREAS_ST_Stacks_near_Utility_Buildings_16">#REF!</definedName>
    <definedName name="AREAS_ST_Stacks_near_Utility_Buildings_3">#REF!</definedName>
    <definedName name="AREAS_SY_Scrap_Yard">#REF!</definedName>
    <definedName name="AREAS_SY_Scrap_Yard_16">#REF!</definedName>
    <definedName name="AREAS_SY_Scrap_Yard_3">#REF!</definedName>
    <definedName name="AREAS_TWW_Truck_Wheel_Wash">#REF!</definedName>
    <definedName name="AREAS_TWW_Truck_Wheel_Wash_16">#REF!</definedName>
    <definedName name="AREAS_TWW_Truck_Wheel_Wash_3">#REF!</definedName>
    <definedName name="AREAS_TY_Transformer_Yard">#REF!</definedName>
    <definedName name="AREAS_TY_Transformer_Yard_16">#REF!</definedName>
    <definedName name="AREAS_TY_Transformer_Yard_3">#REF!</definedName>
    <definedName name="AREAS_UB_UTILITY_BLOCK">#REF!</definedName>
    <definedName name="AREAS_UB_UTILITY_BLOCK_16">#REF!</definedName>
    <definedName name="AREAS_UB_UTILITY_BLOCK_3">#REF!</definedName>
    <definedName name="AREAS_WH_Ware_House_Area">#REF!</definedName>
    <definedName name="AREAS_WH_Ware_House_Area_16">#REF!</definedName>
    <definedName name="AREAS_WH_Ware_House_Area_3">#REF!</definedName>
    <definedName name="arif">#REF!</definedName>
    <definedName name="arp">#REF!</definedName>
    <definedName name="AS_PER_TALLY_31_09_04_ONYX_List1">#REF!</definedName>
    <definedName name="AS2DocOpenMode" hidden="1">"AS2DocumentEdit"</definedName>
    <definedName name="ASD">#REF!</definedName>
    <definedName name="asd_15">#NAME?&amp;" "&amp;#NAME?</definedName>
    <definedName name="asd_16">#NAME?&amp;" "&amp;#NAME?</definedName>
    <definedName name="asd_19">#NAME?&amp;" "&amp;#NAME?</definedName>
    <definedName name="asd_23">#NAME?&amp;" "&amp;#NAME?</definedName>
    <definedName name="asd_3">#NAME?&amp;" "&amp;#NAME?</definedName>
    <definedName name="asd_4">#NAME?&amp;" "&amp;#NAME?</definedName>
    <definedName name="asd_5">#NAME?&amp;" "&amp;#NAME?</definedName>
    <definedName name="ase" hidden="1">{#N/A,#N/A,TRUE,"Front";#N/A,#N/A,TRUE,"Simple Letter";#N/A,#N/A,TRUE,"Inside";#N/A,#N/A,TRUE,"Contents";#N/A,#N/A,TRUE,"Basis";#N/A,#N/A,TRUE,"Inclusions";#N/A,#N/A,TRUE,"Exclusions";#N/A,#N/A,TRUE,"Areas";#N/A,#N/A,TRUE,"Summary";#N/A,#N/A,TRUE,"Detail"}</definedName>
    <definedName name="ATS">'[9]PRICE-COMP'!#REF!</definedName>
    <definedName name="Audiovisualsystem">'[9]PRICE-COMP'!#REF!</definedName>
    <definedName name="Ausbuchung">#REF!</definedName>
    <definedName name="awrnfulla" hidden="1">{#N/A,#N/A,TRUE,"Front";#N/A,#N/A,TRUE,"Simple Letter";#N/A,#N/A,TRUE,"Inside";#N/A,#N/A,TRUE,"Contents";#N/A,#N/A,TRUE,"Basis";#N/A,#N/A,TRUE,"Inclusions";#N/A,#N/A,TRUE,"Exclusions";#N/A,#N/A,TRUE,"Areas";#N/A,#N/A,TRUE,"Summary";#N/A,#N/A,TRUE,"Detail"}</definedName>
    <definedName name="az" hidden="1">{#N/A,#N/A,TRUE,"Front";#N/A,#N/A,TRUE,"Simple Letter";#N/A,#N/A,TRUE,"Inside";#N/A,#N/A,TRUE,"Contents";#N/A,#N/A,TRUE,"Basis";#N/A,#N/A,TRUE,"Inclusions";#N/A,#N/A,TRUE,"Exclusions";#N/A,#N/A,TRUE,"Areas";#N/A,#N/A,TRUE,"Summary";#N/A,#N/A,TRUE,"Detail"}</definedName>
    <definedName name="B">#REF!</definedName>
    <definedName name="b.nos">#REF!</definedName>
    <definedName name="B0">#REF!</definedName>
    <definedName name="bbb">#REF!</definedName>
    <definedName name="BBBB" hidden="1">{#N/A,#N/A,TRUE,"Front";#N/A,#N/A,TRUE,"Simple Letter";#N/A,#N/A,TRUE,"Inside";#N/A,#N/A,TRUE,"Contents";#N/A,#N/A,TRUE,"Basis";#N/A,#N/A,TRUE,"Inclusions";#N/A,#N/A,TRUE,"Exclusions";#N/A,#N/A,TRUE,"Areas";#N/A,#N/A,TRUE,"Summary";#N/A,#N/A,TRUE,"Detail"}</definedName>
    <definedName name="BE_calc">#REF!</definedName>
    <definedName name="BED">#REF!</definedName>
    <definedName name="BED_WALL">#REF!</definedName>
    <definedName name="Beg_Bal">#REF!</definedName>
    <definedName name="BeginBorder">#REF!</definedName>
    <definedName name="BeschäftigungsabweichungVerdichtTechVerw">#REF!</definedName>
    <definedName name="Betriebswirtschaftliche_Betrachtung">#REF!</definedName>
    <definedName name="bggmg" hidden="1">{#N/A,#N/A,TRUE,"Front";#N/A,#N/A,TRUE,"Simple Letter";#N/A,#N/A,TRUE,"Inside";#N/A,#N/A,TRUE,"Contents";#N/A,#N/A,TRUE,"Basis";#N/A,#N/A,TRUE,"Inclusions";#N/A,#N/A,TRUE,"Exclusions";#N/A,#N/A,TRUE,"Areas";#N/A,#N/A,TRUE,"Summary";#N/A,#N/A,TRUE,"Detail"}</definedName>
    <definedName name="BidClass">#REF!</definedName>
    <definedName name="BidClass_Text">#REF!</definedName>
    <definedName name="Bilanzielle_Betrachtung">#REF!</definedName>
    <definedName name="BillingFreq">#REF!</definedName>
    <definedName name="BillingTiming">#REF!</definedName>
    <definedName name="bjlc">#REF!</definedName>
    <definedName name="BMS">'[7]Price Comparison'!#REF!</definedName>
    <definedName name="bodhe" hidden="1">{#N/A,#N/A,TRUE,"Front";#N/A,#N/A,TRUE,"Simple Letter";#N/A,#N/A,TRUE,"Inside";#N/A,#N/A,TRUE,"Contents";#N/A,#N/A,TRUE,"Basis";#N/A,#N/A,TRUE,"Inclusions";#N/A,#N/A,TRUE,"Exclusions";#N/A,#N/A,TRUE,"Areas";#N/A,#N/A,TRUE,"Summary";#N/A,#N/A,TRUE,"Detail"}</definedName>
    <definedName name="bodhi" hidden="1">{#N/A,#N/A,TRUE,"Front";#N/A,#N/A,TRUE,"Simple Letter";#N/A,#N/A,TRUE,"Inside";#N/A,#N/A,TRUE,"Contents";#N/A,#N/A,TRUE,"Basis";#N/A,#N/A,TRUE,"Inclusions";#N/A,#N/A,TRUE,"Exclusions";#N/A,#N/A,TRUE,"Areas";#N/A,#N/A,TRUE,"Summary";#N/A,#N/A,TRUE,"Detail"}</definedName>
    <definedName name="Boilers">'[7]Price Comparison'!#REF!</definedName>
    <definedName name="bol">#REF!</definedName>
    <definedName name="boml">#REF!</definedName>
    <definedName name="boml1">#REF!</definedName>
    <definedName name="BOQ">#N/A</definedName>
    <definedName name="BORDER">#REF!</definedName>
    <definedName name="BORDERKostenstelle">#REF!</definedName>
    <definedName name="bose">#REF!</definedName>
    <definedName name="bose_14">#REF!</definedName>
    <definedName name="bose_15">#REF!</definedName>
    <definedName name="bose_16">#REF!</definedName>
    <definedName name="bose_19">#REF!</definedName>
    <definedName name="bose_23">#REF!</definedName>
    <definedName name="bose_25">#REF!</definedName>
    <definedName name="bose_3">#REF!</definedName>
    <definedName name="bose_4">#REF!</definedName>
    <definedName name="bose_5">#REF!</definedName>
    <definedName name="botl">#REF!</definedName>
    <definedName name="botl1">#REF!</definedName>
    <definedName name="botn">#REF!</definedName>
    <definedName name="Breaks">#REF!</definedName>
    <definedName name="BS">#REF!</definedName>
    <definedName name="BSARKAR" hidden="1">{#N/A,#N/A,TRUE,"Front";#N/A,#N/A,TRUE,"Simple Letter";#N/A,#N/A,TRUE,"Inside";#N/A,#N/A,TRUE,"Contents";#N/A,#N/A,TRUE,"Basis";#N/A,#N/A,TRUE,"Inclusions";#N/A,#N/A,TRUE,"Exclusions";#N/A,#N/A,TRUE,"Areas";#N/A,#N/A,TRUE,"Summary";#N/A,#N/A,TRUE,"Detail"}</definedName>
    <definedName name="BSGrouping">#REF!</definedName>
    <definedName name="bsheet">#REF!</definedName>
    <definedName name="Bsp">#REF!</definedName>
    <definedName name="BSP_LSCH">#REF!</definedName>
    <definedName name="bspipes">#REF!</definedName>
    <definedName name="bua">#REF!</definedName>
    <definedName name="BuilderWorks">'[7]Price Comparison'!#REF!</definedName>
    <definedName name="BuiltIn_Print_Area">#REF!</definedName>
    <definedName name="BuiltIn_Print_Area___0">#REF!</definedName>
    <definedName name="BuiltIn_Print_Area___0_16">#REF!</definedName>
    <definedName name="BuiltIn_Print_Area___0_3">#REF!</definedName>
    <definedName name="BuiltIn_Print_Titles">#REF!</definedName>
    <definedName name="Busduct">'[10]PRICE-COMP'!#REF!</definedName>
    <definedName name="BusType">#REF!</definedName>
    <definedName name="BusType_Text">#REF!</definedName>
    <definedName name="Button_5">"AS_PER_TALLY_31_09_04_ONYX_List"</definedName>
    <definedName name="Button_7">"AS_PER_TALLY_31_09_04_ONYX_List1"</definedName>
    <definedName name="Button_8">"AS_PER_TALLY_31_09_04_ONYX_List1"</definedName>
    <definedName name="BVA">#REF!</definedName>
    <definedName name="bvnhghjk">City&amp;" "&amp;State</definedName>
    <definedName name="c.nos">#REF!</definedName>
    <definedName name="C_">#REF!</definedName>
    <definedName name="cab21.5tp">#REF!</definedName>
    <definedName name="cab21s">#REF!</definedName>
    <definedName name="cab21us">#REF!</definedName>
    <definedName name="cab31s">#REF!</definedName>
    <definedName name="cab31us">#REF!</definedName>
    <definedName name="cab41s">#REF!</definedName>
    <definedName name="cab41us">#REF!</definedName>
    <definedName name="cabf">#REF!</definedName>
    <definedName name="CABLE">#REF!</definedName>
    <definedName name="CABLES">#REF!</definedName>
    <definedName name="CALf">#REF!</definedName>
    <definedName name="CAPINVEST">#N/A</definedName>
    <definedName name="capital">#REF!</definedName>
    <definedName name="CASH">[11]KP1590_E!#REF!</definedName>
    <definedName name="cash_bank">#REF!</definedName>
    <definedName name="CASH_OUT">#REF!</definedName>
    <definedName name="CASHFLOW">#REF!</definedName>
    <definedName name="cat123_14">#NAME?&amp;" "&amp;#NAME?</definedName>
    <definedName name="cat123_15">#NAME?&amp;" "&amp;#NAME?</definedName>
    <definedName name="cat123_16">#NAME?&amp;" "&amp;#NAME?</definedName>
    <definedName name="cat123_19">#NAME?&amp;" "&amp;#NAME?</definedName>
    <definedName name="cat123_21">#NAME?&amp;" "&amp;#NAME?</definedName>
    <definedName name="cat123_23">#NAME?&amp;" "&amp;#NAME?</definedName>
    <definedName name="cat123_25">#NAME?&amp;" "&amp;#NAME?</definedName>
    <definedName name="cat123_3">#NAME?&amp;" "&amp;#NAME?</definedName>
    <definedName name="cat123_4">#NAME?&amp;" "&amp;#NAME?</definedName>
    <definedName name="cat123_5">#NAME?&amp;" "&amp;#NAME?</definedName>
    <definedName name="Catalyser">#REF!</definedName>
    <definedName name="cbfj" hidden="1">{#N/A,#N/A,TRUE,"Front";#N/A,#N/A,TRUE,"Simple Letter";#N/A,#N/A,TRUE,"Inside";#N/A,#N/A,TRUE,"Contents";#N/A,#N/A,TRUE,"Basis";#N/A,#N/A,TRUE,"Inclusions";#N/A,#N/A,TRUE,"Exclusions";#N/A,#N/A,TRUE,"Areas";#N/A,#N/A,TRUE,"Summary";#N/A,#N/A,TRUE,"Detail"}</definedName>
    <definedName name="cbgl1">#REF!</definedName>
    <definedName name="cbgl2">#REF!</definedName>
    <definedName name="cbgl3">#REF!</definedName>
    <definedName name="cbgl4">#REF!</definedName>
    <definedName name="cc" hidden="1">{#N/A,#N/A,TRUE,"Front";#N/A,#N/A,TRUE,"Simple Letter";#N/A,#N/A,TRUE,"Inside";#N/A,#N/A,TRUE,"Contents";#N/A,#N/A,TRUE,"Basis";#N/A,#N/A,TRUE,"Inclusions";#N/A,#N/A,TRUE,"Exclusions";#N/A,#N/A,TRUE,"Areas";#N/A,#N/A,TRUE,"Summary";#N/A,#N/A,TRUE,"Detail"}</definedName>
    <definedName name="ccolagl">#REF!</definedName>
    <definedName name="ccv" hidden="1">{#N/A,#N/A,TRUE,"Front";#N/A,#N/A,TRUE,"Simple Letter";#N/A,#N/A,TRUE,"Inside";#N/A,#N/A,TRUE,"Contents";#N/A,#N/A,TRUE,"Basis";#N/A,#N/A,TRUE,"Inclusions";#N/A,#N/A,TRUE,"Exclusions";#N/A,#N/A,TRUE,"Areas";#N/A,#N/A,TRUE,"Summary";#N/A,#N/A,TRUE,"Detail"}</definedName>
    <definedName name="CdL">#REF!</definedName>
    <definedName name="cdsdrain">#REF!</definedName>
    <definedName name="Ceiling_Painting">#REF!</definedName>
    <definedName name="Cement">#REF!</definedName>
    <definedName name="cequip">#REF!</definedName>
    <definedName name="cf" hidden="1">{#N/A,#N/A,TRUE,"Front";#N/A,#N/A,TRUE,"Simple Letter";#N/A,#N/A,TRUE,"Inside";#N/A,#N/A,TRUE,"Contents";#N/A,#N/A,TRUE,"Basis";#N/A,#N/A,TRUE,"Inclusions";#N/A,#N/A,TRUE,"Exclusions";#N/A,#N/A,TRUE,"Areas";#N/A,#N/A,TRUE,"Summary";#N/A,#N/A,TRUE,"Detail"}</definedName>
    <definedName name="cfb">#REF!</definedName>
    <definedName name="cfbeams">#REF!</definedName>
    <definedName name="cfsalb">#REF!</definedName>
    <definedName name="cfslab">#REF!</definedName>
    <definedName name="ChangeBy">#REF!</definedName>
    <definedName name="ChangeDate">#REF!</definedName>
    <definedName name="check">City&amp;" "&amp;State</definedName>
    <definedName name="checked">#REF!</definedName>
    <definedName name="Chemical">'[7]Price Comparison'!#REF!</definedName>
    <definedName name="ChemicalTreatment">#REF!</definedName>
    <definedName name="ChilledWaterPiping">#REF!</definedName>
    <definedName name="Chillers">'[7]Price Comparison'!#REF!</definedName>
    <definedName name="City">#NAME?</definedName>
    <definedName name="CIVIL">#REF!</definedName>
    <definedName name="CIVIL_WORKS">#REF!</definedName>
    <definedName name="civilfoundation">#REF!</definedName>
    <definedName name="clasif">#REF!</definedName>
    <definedName name="clintels">#REF!</definedName>
    <definedName name="clock1">'[9]PRICE-COMP'!#REF!</definedName>
    <definedName name="cmm_01">#REF!</definedName>
    <definedName name="cmm_02">#REF!</definedName>
    <definedName name="cmm_03">#REF!</definedName>
    <definedName name="cmm_04">#REF!</definedName>
    <definedName name="cmm_05">#REF!</definedName>
    <definedName name="cmm_06">#REF!</definedName>
    <definedName name="cmm_07">#REF!</definedName>
    <definedName name="cmm_08">#REF!</definedName>
    <definedName name="cmm_09">#REF!</definedName>
    <definedName name="cmm_10">#REF!</definedName>
    <definedName name="cmm_11">#REF!</definedName>
    <definedName name="cmm_12">#REF!</definedName>
    <definedName name="cmm_13">#REF!</definedName>
    <definedName name="cmm_14">#REF!</definedName>
    <definedName name="cmm_15">#REF!</definedName>
    <definedName name="cmm_16">#REF!</definedName>
    <definedName name="cmm_17">#REF!</definedName>
    <definedName name="cmm_18">#REF!</definedName>
    <definedName name="cmm_19">#REF!</definedName>
    <definedName name="cmm_20">#REF!</definedName>
    <definedName name="cmm_21">#REF!</definedName>
    <definedName name="cmm_22">#REF!</definedName>
    <definedName name="cmm_23">#REF!</definedName>
    <definedName name="cmm_24">#REF!</definedName>
    <definedName name="cmm_25">#REF!</definedName>
    <definedName name="cmm_26">#REF!</definedName>
    <definedName name="cmm_27">#REF!</definedName>
    <definedName name="cmm_28">#REF!</definedName>
    <definedName name="cmm_29">#REF!</definedName>
    <definedName name="cmm_30">#REF!</definedName>
    <definedName name="cmm_lbr_cst">#REF!</definedName>
    <definedName name="CO">#REF!</definedName>
    <definedName name="coard">#REF!</definedName>
    <definedName name="codes">#REF!</definedName>
    <definedName name="codesf">#REF!</definedName>
    <definedName name="coimbatore">#REF!</definedName>
    <definedName name="Colbgl">#REF!</definedName>
    <definedName name="colbgl2">#REF!</definedName>
    <definedName name="Columns">#REF!</definedName>
    <definedName name="commissioningtesting">#REF!</definedName>
    <definedName name="CompDate">#REF!</definedName>
    <definedName name="Component">#REF!</definedName>
    <definedName name="Compressed_Air">'[12]pri-com'!#REF!</definedName>
    <definedName name="con">[5]Insts!#REF!</definedName>
    <definedName name="conc\">City&amp;" "&amp;State</definedName>
    <definedName name="concondition">#N/A</definedName>
    <definedName name="Condensate">'[7]Price Comparison'!#REF!</definedName>
    <definedName name="CondensateDrain">#REF!</definedName>
    <definedName name="CONEXP">#REF!</definedName>
    <definedName name="conf">#REF!</definedName>
    <definedName name="CONS">#REF!</definedName>
    <definedName name="constrn">#REF!</definedName>
    <definedName name="consumable">#REF!</definedName>
    <definedName name="consumption">#REF!</definedName>
    <definedName name="ContAmt">#REF!</definedName>
    <definedName name="CONTINGENCY">#REF!</definedName>
    <definedName name="Contra" hidden="1">{#N/A,#N/A,TRUE,"Front";#N/A,#N/A,TRUE,"Simple Letter";#N/A,#N/A,TRUE,"Inside";#N/A,#N/A,TRUE,"Contents";#N/A,#N/A,TRUE,"Basis";#N/A,#N/A,TRUE,"Inclusions";#N/A,#N/A,TRUE,"Exclusions";#N/A,#N/A,TRUE,"Areas";#N/A,#N/A,TRUE,"Summary";#N/A,#N/A,TRUE,"Detail"}</definedName>
    <definedName name="Contractdetors" hidden="1">{#N/A,#N/A,TRUE,"Front";#N/A,#N/A,TRUE,"Simple Letter";#N/A,#N/A,TRUE,"Inside";#N/A,#N/A,TRUE,"Contents";#N/A,#N/A,TRUE,"Basis";#N/A,#N/A,TRUE,"Inclusions";#N/A,#N/A,TRUE,"Exclusions";#N/A,#N/A,TRUE,"Areas";#N/A,#N/A,TRUE,"Summary";#N/A,#N/A,TRUE,"Detail"}</definedName>
    <definedName name="Controls">'[7]Price Comparison'!#REF!</definedName>
    <definedName name="controlV">#REF!</definedName>
    <definedName name="ContWithAcct">#REF!</definedName>
    <definedName name="ContWithName">#REF!</definedName>
    <definedName name="ContWithPrio">#REF!</definedName>
    <definedName name="ContWithPrio_Text">#REF!</definedName>
    <definedName name="CONum">#REF!</definedName>
    <definedName name="CONVAL">#N/A</definedName>
    <definedName name="CoolingTowers">#REF!</definedName>
    <definedName name="cord">#REF!</definedName>
    <definedName name="cord_16">#REF!</definedName>
    <definedName name="cord_3">#REF!</definedName>
    <definedName name="CorpClient">#REF!</definedName>
    <definedName name="CorpClient_Text">#REF!</definedName>
    <definedName name="cost" hidden="1">{#N/A,#N/A,TRUE,"Front";#N/A,#N/A,TRUE,"Simple Letter";#N/A,#N/A,TRUE,"Inside";#N/A,#N/A,TRUE,"Contents";#N/A,#N/A,TRUE,"Basis";#N/A,#N/A,TRUE,"Inclusions";#N/A,#N/A,TRUE,"Exclusions";#N/A,#N/A,TRUE,"Areas";#N/A,#N/A,TRUE,"Summary";#N/A,#N/A,TRUE,"Detail"}</definedName>
    <definedName name="Cost_and_cata">#REF!</definedName>
    <definedName name="Cost_sft">#REF!</definedName>
    <definedName name="COST_SUMMARY">#REF!</definedName>
    <definedName name="CostFC_OraVestita">#REF!</definedName>
    <definedName name="CostLC_OraVestita">#REF!</definedName>
    <definedName name="CostSummary">#REF!</definedName>
    <definedName name="Country">#REF!</definedName>
    <definedName name="creditors">#REF!</definedName>
    <definedName name="credotor">#REF!</definedName>
    <definedName name="csshade">#REF!</definedName>
    <definedName name="CSSubcontract">#REF!</definedName>
    <definedName name="cst">#REF!</definedName>
    <definedName name="curr_liab_prov">#REF!</definedName>
    <definedName name="CURR_LIB">#REF!</definedName>
    <definedName name="Curr_out">#REF!</definedName>
    <definedName name="Curr_out_ex">#REF!</definedName>
    <definedName name="Curr_sum">#REF!</definedName>
    <definedName name="Curr_sum_ex">#REF!</definedName>
    <definedName name="CurrencyRate">#REF!</definedName>
    <definedName name="CUSRATE">#N/A</definedName>
    <definedName name="CV" hidden="1">#NAME?</definedName>
    <definedName name="cx" hidden="1">{#N/A,#N/A,TRUE,"Front";#N/A,#N/A,TRUE,"Simple Letter";#N/A,#N/A,TRUE,"Inside";#N/A,#N/A,TRUE,"Contents";#N/A,#N/A,TRUE,"Basis";#N/A,#N/A,TRUE,"Inclusions";#N/A,#N/A,TRUE,"Exclusions";#N/A,#N/A,TRUE,"Areas";#N/A,#N/A,TRUE,"Summary";#N/A,#N/A,TRUE,"Detail"}</definedName>
    <definedName name="CZ" hidden="1">{#N/A,#N/A,TRUE,"Front";#N/A,#N/A,TRUE,"Simple Letter";#N/A,#N/A,TRUE,"Inside";#N/A,#N/A,TRUE,"Contents";#N/A,#N/A,TRUE,"Basis";#N/A,#N/A,TRUE,"Inclusions";#N/A,#N/A,TRUE,"Exclusions";#N/A,#N/A,TRUE,"Areas";#N/A,#N/A,TRUE,"Summary";#N/A,#N/A,TRUE,"Detail"}</definedName>
    <definedName name="d.nos">#REF!</definedName>
    <definedName name="da" hidden="1">{#N/A,#N/A,FALSE,"Kalk"}</definedName>
    <definedName name="Dampers">'[7]Price Comparison'!#REF!</definedName>
    <definedName name="Data">#REF!</definedName>
    <definedName name="_xlnm.Database">#REF!</definedName>
    <definedName name="Database_MI">#REF!</definedName>
    <definedName name="datasystem">'[9]PRICE-COMP'!#REF!</definedName>
    <definedName name="Date">#REF!</definedName>
    <definedName name="dc">#REF!</definedName>
    <definedName name="DCI" hidden="1">{#N/A,#N/A,TRUE,"Front";#N/A,#N/A,TRUE,"Simple Letter";#N/A,#N/A,TRUE,"Inside";#N/A,#N/A,TRUE,"Contents";#N/A,#N/A,TRUE,"Basis";#N/A,#N/A,TRUE,"Inclusions";#N/A,#N/A,TRUE,"Exclusions";#N/A,#N/A,TRUE,"Areas";#N/A,#N/A,TRUE,"Summary";#N/A,#N/A,TRUE,"Detail"}</definedName>
    <definedName name="dd">#REF!</definedName>
    <definedName name="ddd">#REF!</definedName>
    <definedName name="DEBITED" hidden="1">{#N/A,#N/A,TRUE,"Front";#N/A,#N/A,TRUE,"Simple Letter";#N/A,#N/A,TRUE,"Inside";#N/A,#N/A,TRUE,"Contents";#N/A,#N/A,TRUE,"Basis";#N/A,#N/A,TRUE,"Inclusions";#N/A,#N/A,TRUE,"Exclusions";#N/A,#N/A,TRUE,"Areas";#N/A,#N/A,TRUE,"Summary";#N/A,#N/A,TRUE,"Detail"}</definedName>
    <definedName name="DEBT">#N/A</definedName>
    <definedName name="Decorative_Fountain">'[12]pri-com'!#REF!</definedName>
    <definedName name="DEMOLISION_INST">#REF!</definedName>
    <definedName name="Depn">#REF!</definedName>
    <definedName name="Depreciation">#REF!</definedName>
    <definedName name="DEPTH">#REF!</definedName>
    <definedName name="DEPTH_14">#REF!</definedName>
    <definedName name="DEPTH_15">#REF!</definedName>
    <definedName name="DEPTH_16">#REF!</definedName>
    <definedName name="DEPTH_19">#REF!</definedName>
    <definedName name="DEPTH_23">#REF!</definedName>
    <definedName name="DEPTH_25">#REF!</definedName>
    <definedName name="DEPTH_3">#REF!</definedName>
    <definedName name="DEPTH_4">#REF!</definedName>
    <definedName name="designed">#REF!</definedName>
    <definedName name="detail" hidden="1">{#N/A,#N/A,FALSE,"Kalk"}</definedName>
    <definedName name="detailkalk1" hidden="1">{#N/A,#N/A,FALSE,"Kalk"}</definedName>
    <definedName name="df">#REF!</definedName>
    <definedName name="dfafdasdf">#REF!</definedName>
    <definedName name="dfdf" hidden="1">{#N/A,#N/A,TRUE,"Front";#N/A,#N/A,TRUE,"Simple Letter";#N/A,#N/A,TRUE,"Inside";#N/A,#N/A,TRUE,"Contents";#N/A,#N/A,TRUE,"Basis";#N/A,#N/A,TRUE,"Inclusions";#N/A,#N/A,TRUE,"Exclusions";#N/A,#N/A,TRUE,"Areas";#N/A,#N/A,TRUE,"Summary";#N/A,#N/A,TRUE,"Detail"}</definedName>
    <definedName name="DFDS" hidden="1">{#N/A,#N/A,TRUE,"Front";#N/A,#N/A,TRUE,"Simple Letter";#N/A,#N/A,TRUE,"Inside";#N/A,#N/A,TRUE,"Contents";#N/A,#N/A,TRUE,"Basis";#N/A,#N/A,TRUE,"Inclusions";#N/A,#N/A,TRUE,"Exclusions";#N/A,#N/A,TRUE,"Areas";#N/A,#N/A,TRUE,"Summary";#N/A,#N/A,TRUE,"Detail"}</definedName>
    <definedName name="dff" hidden="1">{#N/A,#N/A,TRUE,"Front";#N/A,#N/A,TRUE,"Simple Letter";#N/A,#N/A,TRUE,"Inside";#N/A,#N/A,TRUE,"Contents";#N/A,#N/A,TRUE,"Basis";#N/A,#N/A,TRUE,"Inclusions";#N/A,#N/A,TRUE,"Exclusions";#N/A,#N/A,TRUE,"Areas";#N/A,#N/A,TRUE,"Summary";#N/A,#N/A,TRUE,"Detail"}</definedName>
    <definedName name="dffds" hidden="1">{#N/A,#N/A,TRUE,"Front";#N/A,#N/A,TRUE,"Simple Letter";#N/A,#N/A,TRUE,"Inside";#N/A,#N/A,TRUE,"Contents";#N/A,#N/A,TRUE,"Basis";#N/A,#N/A,TRUE,"Inclusions";#N/A,#N/A,TRUE,"Exclusions";#N/A,#N/A,TRUE,"Areas";#N/A,#N/A,TRUE,"Summary";#N/A,#N/A,TRUE,"Detail"}</definedName>
    <definedName name="dfggfhdyjdytjds" hidden="1">{#N/A,#N/A,TRUE,"Front";#N/A,#N/A,TRUE,"Simple Letter";#N/A,#N/A,TRUE,"Inside";#N/A,#N/A,TRUE,"Contents";#N/A,#N/A,TRUE,"Basis";#N/A,#N/A,TRUE,"Inclusions";#N/A,#N/A,TRUE,"Exclusions";#N/A,#N/A,TRUE,"Areas";#N/A,#N/A,TRUE,"Summary";#N/A,#N/A,TRUE,"Detail"}</definedName>
    <definedName name="DFLAG">#REF!</definedName>
    <definedName name="dg">#REF!</definedName>
    <definedName name="DGSSDGDSGFDS" hidden="1">{#N/A,#N/A,TRUE,"Front";#N/A,#N/A,TRUE,"Simple Letter";#N/A,#N/A,TRUE,"Inside";#N/A,#N/A,TRUE,"Contents";#N/A,#N/A,TRUE,"Basis";#N/A,#N/A,TRUE,"Inclusions";#N/A,#N/A,TRUE,"Exclusions";#N/A,#N/A,TRUE,"Areas";#N/A,#N/A,TRUE,"Summary";#N/A,#N/A,TRUE,"Detail"}</definedName>
    <definedName name="DIA">#REF!</definedName>
    <definedName name="dimmingsystem">'[9]PRICE-COMP'!#REF!</definedName>
    <definedName name="dir">[5]Insts!#REF!</definedName>
    <definedName name="Dir_FC_ConsMat">#REF!</definedName>
    <definedName name="Dir_FC_EquipDepr">#REF!</definedName>
    <definedName name="Dir_FC_EquipTransp">#REF!</definedName>
    <definedName name="Dir_FC_ExpLab">#REF!</definedName>
    <definedName name="Dir_FC_LocalLab">#REF!</definedName>
    <definedName name="Dir_FC_Spare">#REF!</definedName>
    <definedName name="Dir_LC_ClearCost">#REF!</definedName>
    <definedName name="Dir_LC_ConsMat">#REF!</definedName>
    <definedName name="Dir_LC_CustDuty">#REF!</definedName>
    <definedName name="Dir_LC_EquipTransp">#REF!</definedName>
    <definedName name="Dir_LC_ExpLab">#REF!</definedName>
    <definedName name="Dir_LC_LocalLab">#REF!</definedName>
    <definedName name="Dir_LC_Spare">#REF!</definedName>
    <definedName name="DIRCOST">#REF!</definedName>
    <definedName name="DIRECT">#REF!</definedName>
    <definedName name="DIRECT1">City&amp;" "&amp;State</definedName>
    <definedName name="DirectHours">#REF!</definedName>
    <definedName name="DIS">#N/A</definedName>
    <definedName name="Disc.">#REF!</definedName>
    <definedName name="dist">[2]KP1590_E!#REF!</definedName>
    <definedName name="DIV">#REF!</definedName>
    <definedName name="DivTB">#REF!</definedName>
    <definedName name="docu">#REF!</definedName>
    <definedName name="DOOR_Painting">#REF!</definedName>
    <definedName name="DOW_CORNING_789_SILICONE_SEALANT">#REF!</definedName>
    <definedName name="DPOS">#REF!</definedName>
    <definedName name="Dpt">#REF!</definedName>
    <definedName name="dq">#REF!</definedName>
    <definedName name="Drainage_Specialties">[13]Comparison!#REF!</definedName>
    <definedName name="drc_lbr_cst">#REF!</definedName>
    <definedName name="DRCMPWRCC3">#REF!</definedName>
    <definedName name="Ductile_Pipes">[13]Comparison!#REF!</definedName>
    <definedName name="ductins">#REF!</definedName>
    <definedName name="DuctInsulation">#REF!</definedName>
    <definedName name="Ductwork">#REF!</definedName>
    <definedName name="dukhan">#REF!</definedName>
    <definedName name="dy" hidden="1">{#N/A,#N/A,FALSE,"Kalk"}</definedName>
    <definedName name="e.nos">#REF!</definedName>
    <definedName name="EARTHING_MATERI">#REF!</definedName>
    <definedName name="ee">#REF!</definedName>
    <definedName name="eg">#REF!</definedName>
    <definedName name="EGP">3.8204629</definedName>
    <definedName name="el">#REF!</definedName>
    <definedName name="elect">#REF!</definedName>
    <definedName name="Electric_Water_Heaters">[13]Comparison!#REF!</definedName>
    <definedName name="ELECTRICAL">#REF!</definedName>
    <definedName name="en">#REF!</definedName>
    <definedName name="End_Bal">#REF!</definedName>
    <definedName name="EndBorder">#REF!</definedName>
    <definedName name="EngAddress">#REF!</definedName>
    <definedName name="EngCity">#REF!</definedName>
    <definedName name="EngName">#REF!</definedName>
    <definedName name="EngPostal">#REF!</definedName>
    <definedName name="EngPrio">#REF!</definedName>
    <definedName name="EngPrio_Text">#REF!</definedName>
    <definedName name="EngState">#REF!</definedName>
    <definedName name="Eq">[5]Insts!#REF!</definedName>
    <definedName name="EQR2Q" hidden="1">{#N/A,#N/A,TRUE,"Front";#N/A,#N/A,TRUE,"Simple Letter";#N/A,#N/A,TRUE,"Inside";#N/A,#N/A,TRUE,"Contents";#N/A,#N/A,TRUE,"Basis";#N/A,#N/A,TRUE,"Inclusions";#N/A,#N/A,TRUE,"Exclusions";#N/A,#N/A,TRUE,"Areas";#N/A,#N/A,TRUE,"Summary";#N/A,#N/A,TRUE,"Detail"}</definedName>
    <definedName name="Er">#REF!</definedName>
    <definedName name="ERASE">#REF!</definedName>
    <definedName name="erc_exc_01">#REF!</definedName>
    <definedName name="erc_exc_02">#REF!</definedName>
    <definedName name="erc_exc_03">#REF!</definedName>
    <definedName name="erc_exc_04">#REF!</definedName>
    <definedName name="erc_exc_05">#REF!</definedName>
    <definedName name="erc_exc_06">#REF!</definedName>
    <definedName name="erc_exc_07">#REF!</definedName>
    <definedName name="erc_exc_08">#REF!</definedName>
    <definedName name="erc_exc_09">#REF!</definedName>
    <definedName name="erc_exc_10">#REF!</definedName>
    <definedName name="erc_exc_11">#REF!</definedName>
    <definedName name="erc_exc_12">#REF!</definedName>
    <definedName name="erc_exc_13">#REF!</definedName>
    <definedName name="erc_exc_14">#REF!</definedName>
    <definedName name="erc_exc_15">#REF!</definedName>
    <definedName name="erc_exc_16">#REF!</definedName>
    <definedName name="erc_exc_17">#REF!</definedName>
    <definedName name="erc_exc_18">#REF!</definedName>
    <definedName name="erc_exc_19">#REF!</definedName>
    <definedName name="erc_exc_20">#REF!</definedName>
    <definedName name="erc_exc_21">#REF!</definedName>
    <definedName name="erc_exc_22">#REF!</definedName>
    <definedName name="erc_exc_23">#REF!</definedName>
    <definedName name="erc_exc_24">#REF!</definedName>
    <definedName name="erc_exc_25">#REF!</definedName>
    <definedName name="erc_exc_26">#REF!</definedName>
    <definedName name="erc_exc_27">#REF!</definedName>
    <definedName name="erc_exc_28">#REF!</definedName>
    <definedName name="erc_exc_29">#REF!</definedName>
    <definedName name="erc_exc_30">#REF!</definedName>
    <definedName name="erc_hrd_01">#REF!</definedName>
    <definedName name="erc_hrd_02">#REF!</definedName>
    <definedName name="erc_hrd_03">#REF!</definedName>
    <definedName name="erc_hrd_04">#REF!</definedName>
    <definedName name="erc_hrd_05">#REF!</definedName>
    <definedName name="erc_hrd_06">#REF!</definedName>
    <definedName name="erc_hrd_07">#REF!</definedName>
    <definedName name="erc_hrd_08">#REF!</definedName>
    <definedName name="erc_hrd_09">#REF!</definedName>
    <definedName name="erc_hrd_10">#REF!</definedName>
    <definedName name="erc_hrd_11">#REF!</definedName>
    <definedName name="erc_hrd_12">#REF!</definedName>
    <definedName name="erc_hrd_13">#REF!</definedName>
    <definedName name="erc_hrd_14">#REF!</definedName>
    <definedName name="erc_hrd_15">#REF!</definedName>
    <definedName name="erc_hrd_16">#REF!</definedName>
    <definedName name="erc_hrd_17">#REF!</definedName>
    <definedName name="erc_hrd_18">#REF!</definedName>
    <definedName name="erc_hrd_19">#REF!</definedName>
    <definedName name="erc_hrd_20">#REF!</definedName>
    <definedName name="erc_hrd_21">#REF!</definedName>
    <definedName name="erc_hrd_22">#REF!</definedName>
    <definedName name="erc_hrd_23">#REF!</definedName>
    <definedName name="erc_hrd_24">#REF!</definedName>
    <definedName name="erc_hrd_25">#REF!</definedName>
    <definedName name="erc_hrd_26">#REF!</definedName>
    <definedName name="erc_hrd_27">#REF!</definedName>
    <definedName name="erc_hrd_28">#REF!</definedName>
    <definedName name="erc_hrd_29">#REF!</definedName>
    <definedName name="erc_hrd_30">#REF!</definedName>
    <definedName name="erc_spr_01">#REF!</definedName>
    <definedName name="erc_spr_02">#REF!</definedName>
    <definedName name="erc_spr_03">#REF!</definedName>
    <definedName name="erc_spr_04">#REF!</definedName>
    <definedName name="erc_spr_05">#REF!</definedName>
    <definedName name="erc_spr_06">#REF!</definedName>
    <definedName name="erc_spr_07">#REF!</definedName>
    <definedName name="erc_spr_08">#REF!</definedName>
    <definedName name="erc_spr_09">#REF!</definedName>
    <definedName name="erc_spr_10">#REF!</definedName>
    <definedName name="erc_spr_11">#REF!</definedName>
    <definedName name="erc_spr_12">#REF!</definedName>
    <definedName name="erc_spr_13">#REF!</definedName>
    <definedName name="erc_spr_14">#REF!</definedName>
    <definedName name="erc_spr_15">#REF!</definedName>
    <definedName name="erc_spr_16">#REF!</definedName>
    <definedName name="erc_spr_17">#REF!</definedName>
    <definedName name="erc_spr_18">#REF!</definedName>
    <definedName name="erc_spr_19">#REF!</definedName>
    <definedName name="erc_spr_20">#REF!</definedName>
    <definedName name="erc_spr_21">#REF!</definedName>
    <definedName name="erc_spr_22">#REF!</definedName>
    <definedName name="erc_spr_23">#REF!</definedName>
    <definedName name="erc_spr_24">#REF!</definedName>
    <definedName name="erc_spr_25">#REF!</definedName>
    <definedName name="erc_spr_26">#REF!</definedName>
    <definedName name="erc_spr_27">#REF!</definedName>
    <definedName name="erc_spr_28">#REF!</definedName>
    <definedName name="erc_spr_29">#REF!</definedName>
    <definedName name="erc_spr_30">#REF!</definedName>
    <definedName name="erer"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ERWEREWRE" hidden="1">{#N/A,#N/A,TRUE,"Front";#N/A,#N/A,TRUE,"Simple Letter";#N/A,#N/A,TRUE,"Inside";#N/A,#N/A,TRUE,"Contents";#N/A,#N/A,TRUE,"Basis";#N/A,#N/A,TRUE,"Inclusions";#N/A,#N/A,TRUE,"Exclusions";#N/A,#N/A,TRUE,"Areas";#N/A,#N/A,TRUE,"Summary";#N/A,#N/A,TRUE,"Detail"}</definedName>
    <definedName name="ESDV">[14]costing_ESDV!$B$7:$O$62</definedName>
    <definedName name="EstCost">#REF!</definedName>
    <definedName name="ETREWTEWTEW" hidden="1">{#N/A,#N/A,TRUE,"Front";#N/A,#N/A,TRUE,"Simple Letter";#N/A,#N/A,TRUE,"Inside";#N/A,#N/A,TRUE,"Contents";#N/A,#N/A,TRUE,"Basis";#N/A,#N/A,TRUE,"Inclusions";#N/A,#N/A,TRUE,"Exclusions";#N/A,#N/A,TRUE,"Areas";#N/A,#N/A,TRUE,"Summary";#N/A,#N/A,TRUE,"Detail"}</definedName>
    <definedName name="ETWETEWTEW" hidden="1">{#N/A,#N/A,TRUE,"Front";#N/A,#N/A,TRUE,"Simple Letter";#N/A,#N/A,TRUE,"Inside";#N/A,#N/A,TRUE,"Contents";#N/A,#N/A,TRUE,"Basis";#N/A,#N/A,TRUE,"Inclusions";#N/A,#N/A,TRUE,"Exclusions";#N/A,#N/A,TRUE,"Areas";#N/A,#N/A,TRUE,"Summary";#N/A,#N/A,TRUE,"Detail"}</definedName>
    <definedName name="ETYREYRTYR" hidden="1">{#N/A,#N/A,TRUE,"Front";#N/A,#N/A,TRUE,"Simple Letter";#N/A,#N/A,TRUE,"Inside";#N/A,#N/A,TRUE,"Contents";#N/A,#N/A,TRUE,"Basis";#N/A,#N/A,TRUE,"Inclusions";#N/A,#N/A,TRUE,"Exclusions";#N/A,#N/A,TRUE,"Areas";#N/A,#N/A,TRUE,"Summary";#N/A,#N/A,TRUE,"Detail"}</definedName>
    <definedName name="eu">#REF!</definedName>
    <definedName name="euro">13.7603</definedName>
    <definedName name="ev">#REF!</definedName>
    <definedName name="EWTEWTEWTEW" hidden="1">{#N/A,#N/A,TRUE,"Front";#N/A,#N/A,TRUE,"Simple Letter";#N/A,#N/A,TRUE,"Inside";#N/A,#N/A,TRUE,"Contents";#N/A,#N/A,TRUE,"Basis";#N/A,#N/A,TRUE,"Inclusions";#N/A,#N/A,TRUE,"Exclusions";#N/A,#N/A,TRUE,"Areas";#N/A,#N/A,TRUE,"Summary";#N/A,#N/A,TRUE,"Detail"}</definedName>
    <definedName name="Ex.Cost">#REF!</definedName>
    <definedName name="EX9091_">#N/A</definedName>
    <definedName name="Excavation">#REF!</definedName>
    <definedName name="Excel_BuiltIn__FilterDatabase_1">#REF!</definedName>
    <definedName name="Excel_BuiltIn__FilterDatabase_1_1">#REF!</definedName>
    <definedName name="Excel_BuiltIn__FilterDatabase_4">#REF!</definedName>
    <definedName name="Excel_BuiltIn__FilterDatabase_5">#REF!</definedName>
    <definedName name="Excel_BuiltIn_Database">#REF!</definedName>
    <definedName name="Excel_BuiltIn_Database_0">#REF!</definedName>
    <definedName name="Excel_BuiltIn_Database_0_16">#REF!</definedName>
    <definedName name="Excel_BuiltIn_Database_0_3">#REF!</definedName>
    <definedName name="Excel_BuiltIn_Database_16">#REF!</definedName>
    <definedName name="Excel_BuiltIn_Database_3">#REF!</definedName>
    <definedName name="Excel_BuiltIn_Print_Area">#REF!</definedName>
    <definedName name="Excel_BuiltIn_Print_Area_0">#REF!</definedName>
    <definedName name="Excel_BuiltIn_Print_Area_1">#REF!</definedName>
    <definedName name="Excel_BuiltIn_Print_Area_1_1_1">#REF!</definedName>
    <definedName name="Excel_BuiltIn_Print_Area_10">#REF!</definedName>
    <definedName name="Excel_BuiltIn_Print_Area_12">#REF!</definedName>
    <definedName name="Excel_BuiltIn_Print_Area_14">#REF!</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20">#REF!</definedName>
    <definedName name="Excel_BuiltIn_Print_Area_21">#REF!</definedName>
    <definedName name="Excel_BuiltIn_Print_Area_3">#REF!</definedName>
    <definedName name="Excel_BuiltIn_Print_Area_3_1">#REF!</definedName>
    <definedName name="Excel_BuiltIn_Print_Area_3_1_1">#REF!</definedName>
    <definedName name="Excel_BuiltIn_Print_Area_4">#REF!</definedName>
    <definedName name="Excel_BuiltIn_Print_Area_4_1">#REF!</definedName>
    <definedName name="Excel_BuiltIn_Print_Area_4_1_1">#REF!</definedName>
    <definedName name="Excel_BuiltIn_Print_Area_4_1_1_1">#REF!</definedName>
    <definedName name="Excel_BuiltIn_Print_Area_4_1_1_1_1">#REF!</definedName>
    <definedName name="Excel_BuiltIn_Print_Area_5">#REF!</definedName>
    <definedName name="Excel_BuiltIn_Print_Area_5_1">#REF!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definedName>
    <definedName name="Excel_BuiltIn_Print_Area_7">#REF!</definedName>
    <definedName name="Excel_BuiltIn_Print_Area_7_1">#REF!</definedName>
    <definedName name="Excel_BuiltIn_Print_Area_7_1_1">#REF!</definedName>
    <definedName name="Excel_BuiltIn_Print_Area_7_1_1_1">#REF!</definedName>
    <definedName name="Excel_BuiltIn_Print_Area_8">#REF!</definedName>
    <definedName name="Excel_BuiltIn_Print_Area_9">#REF!</definedName>
    <definedName name="Excel_BuiltIn_Print_Titles">#REF!</definedName>
    <definedName name="Excel_BuiltIn_Print_Titles_2">#REF!</definedName>
    <definedName name="Excel_BuiltIn_Print_Titles_3">#REF!</definedName>
    <definedName name="Excel_BuiltIn_Print_Titles_4">#REF!</definedName>
    <definedName name="Excel_BuiltIn_Print_Titles_4_1">#REF!</definedName>
    <definedName name="Excel_BuiltIn_Print_Titles_4_1_1">#REF!</definedName>
    <definedName name="Excel_BuiltIn_Print_Titles_5_1">#REF!</definedName>
    <definedName name="Excel_BuiltIn_Print_Titles_6_1">#REF!</definedName>
    <definedName name="Excel_BuiltIn_Print_Titles_6_1_1">#REF!</definedName>
    <definedName name="excf">#REF!</definedName>
    <definedName name="ExDuty">#REF!</definedName>
    <definedName name="exfans">#REF!</definedName>
    <definedName name="EXIT">#REF!</definedName>
    <definedName name="Expansion">'[7]Price Comparison'!#REF!</definedName>
    <definedName name="ExpansionTank">#REF!</definedName>
    <definedName name="External_paint">#REF!</definedName>
    <definedName name="Extra_Pay">#REF!</definedName>
    <definedName name="_xlnm.Extract">#REF!</definedName>
    <definedName name="Extract_MI">#REF!</definedName>
    <definedName name="F">#REF!</definedName>
    <definedName name="f.nos">#REF!</definedName>
    <definedName name="factoryeqip">#REF!</definedName>
    <definedName name="FAFGAFAGFGG" hidden="1">{#N/A,#N/A,TRUE,"Front";#N/A,#N/A,TRUE,"Simple Letter";#N/A,#N/A,TRUE,"Inside";#N/A,#N/A,TRUE,"Contents";#N/A,#N/A,TRUE,"Basis";#N/A,#N/A,TRUE,"Inclusions";#N/A,#N/A,TRUE,"Exclusions";#N/A,#N/A,TRUE,"Areas";#N/A,#N/A,TRUE,"Summary";#N/A,#N/A,TRUE,"Detail"}</definedName>
    <definedName name="faktor">1</definedName>
    <definedName name="faktor2">1.317</definedName>
    <definedName name="faktor3">1</definedName>
    <definedName name="faktor7">1</definedName>
    <definedName name="FamAll5Lv">#REF!</definedName>
    <definedName name="FamAll6Lv">#REF!</definedName>
    <definedName name="FamAll7Lv">#REF!</definedName>
    <definedName name="FamAllCurr">#REF!</definedName>
    <definedName name="FamAllDir">#REF!</definedName>
    <definedName name="FamAllQua">#REF!</definedName>
    <definedName name="FanCoilUnits">#REF!</definedName>
    <definedName name="Fans">#REF!</definedName>
    <definedName name="FC">#REF!</definedName>
    <definedName name="FC_LC_Rate">#REF!</definedName>
    <definedName name="fcompany">#REF!</definedName>
    <definedName name="FCSalaryExp">#REF!</definedName>
    <definedName name="Fcu">#REF!</definedName>
    <definedName name="fcus">#REF!</definedName>
    <definedName name="fdate">#REF!</definedName>
    <definedName name="fdevise">#REF!</definedName>
    <definedName name="FDSFD" hidden="1">{#N/A,#N/A,TRUE,"Front";#N/A,#N/A,TRUE,"Simple Letter";#N/A,#N/A,TRUE,"Inside";#N/A,#N/A,TRUE,"Contents";#N/A,#N/A,TRUE,"Basis";#N/A,#N/A,TRUE,"Inclusions";#N/A,#N/A,TRUE,"Exclusions";#N/A,#N/A,TRUE,"Areas";#N/A,#N/A,TRUE,"Summary";#N/A,#N/A,TRUE,"Detail"}</definedName>
    <definedName name="FE">[14]costing_FE!$B$7:$O$51</definedName>
    <definedName name="FESTTAB">#REF!</definedName>
    <definedName name="FF">#REF!</definedName>
    <definedName name="fff">#REF!</definedName>
    <definedName name="fg" hidden="1">{#N/A,#N/A,TRUE,"Front";#N/A,#N/A,TRUE,"Simple Letter";#N/A,#N/A,TRUE,"Inside";#N/A,#N/A,TRUE,"Contents";#N/A,#N/A,TRUE,"Basis";#N/A,#N/A,TRUE,"Inclusions";#N/A,#N/A,TRUE,"Exclusions";#N/A,#N/A,TRUE,"Areas";#N/A,#N/A,TRUE,"Summary";#N/A,#N/A,TRUE,"Detail"}</definedName>
    <definedName name="FGAGFGFGF" hidden="1">{#N/A,#N/A,TRUE,"Front";#N/A,#N/A,TRUE,"Simple Letter";#N/A,#N/A,TRUE,"Inside";#N/A,#N/A,TRUE,"Contents";#N/A,#N/A,TRUE,"Basis";#N/A,#N/A,TRUE,"Inclusions";#N/A,#N/A,TRUE,"Exclusions";#N/A,#N/A,TRUE,"Areas";#N/A,#N/A,TRUE,"Summary";#N/A,#N/A,TRUE,"Detail"}</definedName>
    <definedName name="fgfgbbggnfngfngf" hidden="1">{#N/A,#N/A,TRUE,"Front";#N/A,#N/A,TRUE,"Simple Letter";#N/A,#N/A,TRUE,"Inside";#N/A,#N/A,TRUE,"Contents";#N/A,#N/A,TRUE,"Basis";#N/A,#N/A,TRUE,"Inclusions";#N/A,#N/A,TRUE,"Exclusions";#N/A,#N/A,TRUE,"Areas";#N/A,#N/A,TRUE,"Summary";#N/A,#N/A,TRUE,"Detail"}</definedName>
    <definedName name="FGFGFGFSDSSDGDS" hidden="1">{#N/A,#N/A,TRUE,"Front";#N/A,#N/A,TRUE,"Simple Letter";#N/A,#N/A,TRUE,"Inside";#N/A,#N/A,TRUE,"Contents";#N/A,#N/A,TRUE,"Basis";#N/A,#N/A,TRUE,"Inclusions";#N/A,#N/A,TRUE,"Exclusions";#N/A,#N/A,TRUE,"Areas";#N/A,#N/A,TRUE,"Summary";#N/A,#N/A,TRUE,"Detail"}</definedName>
    <definedName name="fghnjn" hidden="1">{#N/A,#N/A,TRUE,"Front";#N/A,#N/A,TRUE,"Simple Letter";#N/A,#N/A,TRUE,"Inside";#N/A,#N/A,TRUE,"Contents";#N/A,#N/A,TRUE,"Basis";#N/A,#N/A,TRUE,"Inclusions";#N/A,#N/A,TRUE,"Exclusions";#N/A,#N/A,TRUE,"Areas";#N/A,#N/A,TRUE,"Summary";#N/A,#N/A,TRUE,"Detail"}</definedName>
    <definedName name="fgvhgnjmj" hidden="1">{#N/A,#N/A,TRUE,"Front";#N/A,#N/A,TRUE,"Simple Letter";#N/A,#N/A,TRUE,"Inside";#N/A,#N/A,TRUE,"Contents";#N/A,#N/A,TRUE,"Basis";#N/A,#N/A,TRUE,"Inclusions";#N/A,#N/A,TRUE,"Exclusions";#N/A,#N/A,TRUE,"Areas";#N/A,#N/A,TRUE,"Summary";#N/A,#N/A,TRUE,"Detail"}</definedName>
    <definedName name="FHFR" hidden="1">{#N/A,#N/A,TRUE,"Front";#N/A,#N/A,TRUE,"Simple Letter";#N/A,#N/A,TRUE,"Inside";#N/A,#N/A,TRUE,"Contents";#N/A,#N/A,TRUE,"Basis";#N/A,#N/A,TRUE,"Inclusions";#N/A,#N/A,TRUE,"Exclusions";#N/A,#N/A,TRUE,"Areas";#N/A,#N/A,TRUE,"Summary";#N/A,#N/A,TRUE,"Detail"}</definedName>
    <definedName name="FIRE">#REF!</definedName>
    <definedName name="Fire_Eqpt">[13]Comparison!#REF!</definedName>
    <definedName name="firealarm">'[10]PRICE-COMP'!#REF!</definedName>
    <definedName name="firealarmsystem">'[9]PRICE-COMP'!#REF!</definedName>
    <definedName name="firedamp">#REF!</definedName>
    <definedName name="Firedampers">#REF!</definedName>
    <definedName name="firewiring">'[9]PRICE-COMP'!#REF!</definedName>
    <definedName name="FiscalIDNum">#REF!</definedName>
    <definedName name="fixed_asset">#REF!</definedName>
    <definedName name="FK_Inp">#REF!</definedName>
    <definedName name="FLOORING">#REF!</definedName>
    <definedName name="flow">#REF!</definedName>
    <definedName name="FM_200_Systems">'[12]pri-com'!#REF!</definedName>
    <definedName name="FM_Inp">#REF!</definedName>
    <definedName name="Foam_System">[13]Comparison!#REF!</definedName>
    <definedName name="FOB">#N/A</definedName>
    <definedName name="Footings">#REF!</definedName>
    <definedName name="FORE">#N/A</definedName>
    <definedName name="FOREEXRS">#N/A</definedName>
    <definedName name="FOREEXUS">#N/A</definedName>
    <definedName name="FormTitle">#REF!</definedName>
    <definedName name="fp">#REF!</definedName>
    <definedName name="fp_16">#REF!</definedName>
    <definedName name="fp_3">#REF!</definedName>
    <definedName name="freight">#REF!</definedName>
    <definedName name="frncis">#REF!</definedName>
    <definedName name="FSAAAG" hidden="1">{#N/A,#N/A,TRUE,"Front";#N/A,#N/A,TRUE,"Simple Letter";#N/A,#N/A,TRUE,"Inside";#N/A,#N/A,TRUE,"Contents";#N/A,#N/A,TRUE,"Basis";#N/A,#N/A,TRUE,"Inclusions";#N/A,#N/A,TRUE,"Exclusions";#N/A,#N/A,TRUE,"Areas";#N/A,#N/A,TRUE,"Summary";#N/A,#N/A,TRUE,"Detail"}</definedName>
    <definedName name="Full_Print">#REF!</definedName>
    <definedName name="FYU">#REF!</definedName>
    <definedName name="FZ_Elin">#REF!</definedName>
    <definedName name="FZ_Inp">#REF!</definedName>
    <definedName name="g">#REF!</definedName>
    <definedName name="GAGSDFGSFGASDF" hidden="1">{#N/A,#N/A,TRUE,"Front";#N/A,#N/A,TRUE,"Simple Letter";#N/A,#N/A,TRUE,"Inside";#N/A,#N/A,TRUE,"Contents";#N/A,#N/A,TRUE,"Basis";#N/A,#N/A,TRUE,"Inclusions";#N/A,#N/A,TRUE,"Exclusions";#N/A,#N/A,TRUE,"Areas";#N/A,#N/A,TRUE,"Summary";#N/A,#N/A,TRUE,"Detail"}</definedName>
    <definedName name="GDFGDS" hidden="1">{#N/A,#N/A,TRUE,"Front";#N/A,#N/A,TRUE,"Simple Letter";#N/A,#N/A,TRUE,"Inside";#N/A,#N/A,TRUE,"Contents";#N/A,#N/A,TRUE,"Basis";#N/A,#N/A,TRUE,"Inclusions";#N/A,#N/A,TRUE,"Exclusions";#N/A,#N/A,TRUE,"Areas";#N/A,#N/A,TRUE,"Summary";#N/A,#N/A,TRUE,"Detail"}</definedName>
    <definedName name="GDHDSSSS" hidden="1">{#N/A,#N/A,TRUE,"Front";#N/A,#N/A,TRUE,"Simple Letter";#N/A,#N/A,TRUE,"Inside";#N/A,#N/A,TRUE,"Contents";#N/A,#N/A,TRUE,"Basis";#N/A,#N/A,TRUE,"Inclusions";#N/A,#N/A,TRUE,"Exclusions";#N/A,#N/A,TRUE,"Areas";#N/A,#N/A,TRUE,"Summary";#N/A,#N/A,TRUE,"Detail"}</definedName>
    <definedName name="gen">1</definedName>
    <definedName name="Generator">'[10]PRICE-COMP'!#REF!</definedName>
    <definedName name="GesamtabweichungVerdichtTechVerw">#REF!</definedName>
    <definedName name="gf" hidden="1">{#N/A,#N/A,TRUE,"Front";#N/A,#N/A,TRUE,"Simple Letter";#N/A,#N/A,TRUE,"Inside";#N/A,#N/A,TRUE,"Contents";#N/A,#N/A,TRUE,"Basis";#N/A,#N/A,TRUE,"Inclusions";#N/A,#N/A,TRUE,"Exclusions";#N/A,#N/A,TRUE,"Areas";#N/A,#N/A,TRUE,"Summary";#N/A,#N/A,TRUE,"Detail"}</definedName>
    <definedName name="GFHFH" hidden="1">{#N/A,#N/A,TRUE,"Front";#N/A,#N/A,TRUE,"Simple Letter";#N/A,#N/A,TRUE,"Inside";#N/A,#N/A,TRUE,"Contents";#N/A,#N/A,TRUE,"Basis";#N/A,#N/A,TRUE,"Inclusions";#N/A,#N/A,TRUE,"Exclusions";#N/A,#N/A,TRUE,"Areas";#N/A,#N/A,TRUE,"Summary";#N/A,#N/A,TRUE,"Detail"}</definedName>
    <definedName name="GFHGFGDH" hidden="1">{#N/A,#N/A,TRUE,"Front";#N/A,#N/A,TRUE,"Simple Letter";#N/A,#N/A,TRUE,"Inside";#N/A,#N/A,TRUE,"Contents";#N/A,#N/A,TRUE,"Basis";#N/A,#N/A,TRUE,"Inclusions";#N/A,#N/A,TRUE,"Exclusions";#N/A,#N/A,TRUE,"Areas";#N/A,#N/A,TRUE,"Summary";#N/A,#N/A,TRUE,"Detail"}</definedName>
    <definedName name="gg">#N/A</definedName>
    <definedName name="ggg" hidden="1">{#N/A,#N/A,TRUE,"Front";#N/A,#N/A,TRUE,"Simple Letter";#N/A,#N/A,TRUE,"Inside";#N/A,#N/A,TRUE,"Contents";#N/A,#N/A,TRUE,"Basis";#N/A,#N/A,TRUE,"Inclusions";#N/A,#N/A,TRUE,"Exclusions";#N/A,#N/A,TRUE,"Areas";#N/A,#N/A,TRUE,"Summary";#N/A,#N/A,TRUE,"Detail"}</definedName>
    <definedName name="ggtev" hidden="1">{#N/A,#N/A,TRUE,"Front";#N/A,#N/A,TRUE,"Simple Letter";#N/A,#N/A,TRUE,"Inside";#N/A,#N/A,TRUE,"Contents";#N/A,#N/A,TRUE,"Basis";#N/A,#N/A,TRUE,"Inclusions";#N/A,#N/A,TRUE,"Exclusions";#N/A,#N/A,TRUE,"Areas";#N/A,#N/A,TRUE,"Summary";#N/A,#N/A,TRUE,"Detail"}</definedName>
    <definedName name="GHGFHGFJGJ" hidden="1">{#N/A,#N/A,TRUE,"Front";#N/A,#N/A,TRUE,"Simple Letter";#N/A,#N/A,TRUE,"Inside";#N/A,#N/A,TRUE,"Contents";#N/A,#N/A,TRUE,"Basis";#N/A,#N/A,TRUE,"Inclusions";#N/A,#N/A,TRUE,"Exclusions";#N/A,#N/A,TRUE,"Areas";#N/A,#N/A,TRUE,"Summary";#N/A,#N/A,TRUE,"Detail"}</definedName>
    <definedName name="GHHGHHH" hidden="1">{#N/A,#N/A,TRUE,"Front";#N/A,#N/A,TRUE,"Simple Letter";#N/A,#N/A,TRUE,"Inside";#N/A,#N/A,TRUE,"Contents";#N/A,#N/A,TRUE,"Basis";#N/A,#N/A,TRUE,"Inclusions";#N/A,#N/A,TRUE,"Exclusions";#N/A,#N/A,TRUE,"Areas";#N/A,#N/A,TRUE,"Summary";#N/A,#N/A,TRUE,"Detail"}</definedName>
    <definedName name="ghk">City&amp;" "&amp;State</definedName>
    <definedName name="gland1">[5]Insts!#REF!</definedName>
    <definedName name="GLANDS">#REF!</definedName>
    <definedName name="GMAmount">#REF!</definedName>
    <definedName name="GMPercent">#REF!</definedName>
    <definedName name="GOILOAN">#N/A</definedName>
    <definedName name="GRBLOCK">#REF!</definedName>
    <definedName name="Grilles">#REF!</definedName>
    <definedName name="grillesdiffusers">#REF!</definedName>
    <definedName name="group"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grouping">#REF!</definedName>
    <definedName name="gs">#REF!</definedName>
    <definedName name="H">#REF!</definedName>
    <definedName name="HBA">#N/A</definedName>
    <definedName name="HBGHGFGH" hidden="1">{#N/A,#N/A,TRUE,"Front";#N/A,#N/A,TRUE,"Simple Letter";#N/A,#N/A,TRUE,"Inside";#N/A,#N/A,TRUE,"Contents";#N/A,#N/A,TRUE,"Basis";#N/A,#N/A,TRUE,"Inclusions";#N/A,#N/A,TRUE,"Exclusions";#N/A,#N/A,TRUE,"Areas";#N/A,#N/A,TRUE,"Summary";#N/A,#N/A,TRUE,"Detail"}</definedName>
    <definedName name="HDPE_Pipes">'[8]pri-com'!#REF!</definedName>
    <definedName name="Header_Row">ROW(#REF!)</definedName>
    <definedName name="hf">#REF!</definedName>
    <definedName name="HGFHGFHG" hidden="1">{#N/A,#N/A,TRUE,"Front";#N/A,#N/A,TRUE,"Simple Letter";#N/A,#N/A,TRUE,"Inside";#N/A,#N/A,TRUE,"Contents";#N/A,#N/A,TRUE,"Basis";#N/A,#N/A,TRUE,"Inclusions";#N/A,#N/A,TRUE,"Exclusions";#N/A,#N/A,TRUE,"Areas";#N/A,#N/A,TRUE,"Summary";#N/A,#N/A,TRUE,"Detail"}</definedName>
    <definedName name="HGJGGSAF" hidden="1">{#N/A,#N/A,TRUE,"Front";#N/A,#N/A,TRUE,"Simple Letter";#N/A,#N/A,TRUE,"Inside";#N/A,#N/A,TRUE,"Contents";#N/A,#N/A,TRUE,"Basis";#N/A,#N/A,TRUE,"Inclusions";#N/A,#N/A,TRUE,"Exclusions";#N/A,#N/A,TRUE,"Areas";#N/A,#N/A,TRUE,"Summary";#N/A,#N/A,TRUE,"Detail"}</definedName>
    <definedName name="hj">City&amp;" "&amp;State</definedName>
    <definedName name="HK_Inp">#REF!</definedName>
    <definedName name="hkjjhkhkhk" hidden="1">{#N/A,#N/A,TRUE,"Front";#N/A,#N/A,TRUE,"Simple Letter";#N/A,#N/A,TRUE,"Inside";#N/A,#N/A,TRUE,"Contents";#N/A,#N/A,TRUE,"Basis";#N/A,#N/A,TRUE,"Inclusions";#N/A,#N/A,TRUE,"Exclusions";#N/A,#N/A,TRUE,"Areas";#N/A,#N/A,TRUE,"Summary";#N/A,#N/A,TRUE,"Detail"}</definedName>
    <definedName name="HOOK_UP_MATERIA">#REF!</definedName>
    <definedName name="HRGHRRERE" hidden="1">{#N/A,#N/A,TRUE,"Front";#N/A,#N/A,TRUE,"Simple Letter";#N/A,#N/A,TRUE,"Inside";#N/A,#N/A,TRUE,"Contents";#N/A,#N/A,TRUE,"Basis";#N/A,#N/A,TRUE,"Inclusions";#N/A,#N/A,TRUE,"Exclusions";#N/A,#N/A,TRUE,"Areas";#N/A,#N/A,TRUE,"Summary";#N/A,#N/A,TRUE,"Detail"}</definedName>
    <definedName name="HTML_CodePage" hidden="1">1252</definedName>
    <definedName name="HTML_Control" hidden="1">{"'Sheet1'!$A$4386:$N$4591"}</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Humidifier">'[7]Price Comparison'!#REF!</definedName>
    <definedName name="HV">#REF!</definedName>
    <definedName name="hvac1">#REF!</definedName>
    <definedName name="hvac2">#REF!</definedName>
    <definedName name="I">#REF!</definedName>
    <definedName name="IDCGK">City&amp;" "&amp;State</definedName>
    <definedName name="IFLAG">#REF!</definedName>
    <definedName name="ih">#REF!</definedName>
    <definedName name="ii" hidden="1">{#N/A,#N/A,TRUE,"Front";#N/A,#N/A,TRUE,"Simple Letter";#N/A,#N/A,TRUE,"Inside";#N/A,#N/A,TRUE,"Contents";#N/A,#N/A,TRUE,"Basis";#N/A,#N/A,TRUE,"Inclusions";#N/A,#N/A,TRUE,"Exclusions";#N/A,#N/A,TRUE,"Areas";#N/A,#N/A,TRUE,"Summary";#N/A,#N/A,TRUE,"Detail"}</definedName>
    <definedName name="Imports">#REF!</definedName>
    <definedName name="IMPRESSION">#REF!</definedName>
    <definedName name="income">#REF!</definedName>
    <definedName name="INCOMTAX">#REF!</definedName>
    <definedName name="Ind_FC_ConsMat">#REF!</definedName>
    <definedName name="Ind_FC_EquipDepr">#REF!</definedName>
    <definedName name="Ind_FC_ExpLab">#REF!</definedName>
    <definedName name="Ind_FC_Food">#REF!</definedName>
    <definedName name="Ind_FC_LocalLab">#REF!</definedName>
    <definedName name="Ind_FC_OceanFr">#REF!</definedName>
    <definedName name="Ind_FC_Phone">#REF!</definedName>
    <definedName name="Ind_FC_RentEquip">#REF!</definedName>
    <definedName name="Ind_FC_RentHouse">#REF!</definedName>
    <definedName name="Ind_FC_Spare">#REF!</definedName>
    <definedName name="Ind_FC_Travel">#REF!</definedName>
    <definedName name="Ind_LC_ClearCost">#REF!</definedName>
    <definedName name="Ind_LC_ConsMat">#REF!</definedName>
    <definedName name="Ind_LC_CustDuty">#REF!</definedName>
    <definedName name="Ind_LC_EquipDepr">#REF!</definedName>
    <definedName name="Ind_LC_EquipTransp">#REF!</definedName>
    <definedName name="Ind_LC_ExpLab">#REF!</definedName>
    <definedName name="Ind_LC_Food">#REF!</definedName>
    <definedName name="Ind_LC_LocalLab">#REF!</definedName>
    <definedName name="Ind_LC_Phone">#REF!</definedName>
    <definedName name="Ind_LC_RentEquip">#REF!</definedName>
    <definedName name="Ind_LC_RentHouse">#REF!</definedName>
    <definedName name="Ind_LC_Spare">#REF!</definedName>
    <definedName name="Ind_LC_Travel">#REF!</definedName>
    <definedName name="indcost5">#REF!</definedName>
    <definedName name="INDEX">#N/A</definedName>
    <definedName name="indf">#REF!</definedName>
    <definedName name="INDIG">#N/A</definedName>
    <definedName name="IndirectHours">#REF!</definedName>
    <definedName name="InductionUnits">#REF!</definedName>
    <definedName name="Inertia">'[7]Price Comparison'!#REF!</definedName>
    <definedName name="infr_old_budget" hidden="1">#REF!</definedName>
    <definedName name="INPUT">#REF!</definedName>
    <definedName name="Inst.">#REF!</definedName>
    <definedName name="InstBillingMethod">#REF!</definedName>
    <definedName name="instf">#REF!</definedName>
    <definedName name="INSTRUMENTS">#REF!</definedName>
    <definedName name="Int">#REF!</definedName>
    <definedName name="Interest_Rate">#REF!</definedName>
    <definedName name="Interior">#REF!</definedName>
    <definedName name="Interior_16">#REF!</definedName>
    <definedName name="Interior_3">#REF!</definedName>
    <definedName name="INTROD">[2]KP1590_E!#REF!</definedName>
    <definedName name="Intseparators">#REF!</definedName>
    <definedName name="INV_SCH">#REF!</definedName>
    <definedName name="Inverece">#REF!</definedName>
    <definedName name="investment">#REF!</definedName>
    <definedName name="INVSTMNT">#REF!</definedName>
    <definedName name="io" hidden="1">{#N/A,#N/A,TRUE,"Front";#N/A,#N/A,TRUE,"Simple Letter";#N/A,#N/A,TRUE,"Inside";#N/A,#N/A,TRUE,"Contents";#N/A,#N/A,TRUE,"Basis";#N/A,#N/A,TRUE,"Inclusions";#N/A,#N/A,TRUE,"Exclusions";#N/A,#N/A,TRUE,"Areas";#N/A,#N/A,TRUE,"Summary";#N/A,#N/A,TRUE,"Detail"}</definedName>
    <definedName name="IRG">#N/A</definedName>
    <definedName name="isolator">'[10]PRICE-COMP'!#REF!</definedName>
    <definedName name="Isolator_MCCB">'[9]PRICE-COMP'!#REF!</definedName>
    <definedName name="itb">City&amp;" "&amp;State</definedName>
    <definedName name="Item_02__Pumps">#REF!</definedName>
    <definedName name="Item_14">"valves"</definedName>
    <definedName name="ITEX">#REF!</definedName>
    <definedName name="iu" hidden="1">{#N/A,#N/A,TRUE,"Front";#N/A,#N/A,TRUE,"Simple Letter";#N/A,#N/A,TRUE,"Inside";#N/A,#N/A,TRUE,"Contents";#N/A,#N/A,TRUE,"Basis";#N/A,#N/A,TRUE,"Inclusions";#N/A,#N/A,TRUE,"Exclusions";#N/A,#N/A,TRUE,"Areas";#N/A,#N/A,TRUE,"Summary";#N/A,#N/A,TRUE,"Detail"}</definedName>
    <definedName name="iuh">#REF!</definedName>
    <definedName name="iuy">#REF!</definedName>
    <definedName name="J">#REF!</definedName>
    <definedName name="jai" hidden="1">{#N/A,#N/A,TRUE,"Front";#N/A,#N/A,TRUE,"Simple Letter";#N/A,#N/A,TRUE,"Inside";#N/A,#N/A,TRUE,"Contents";#N/A,#N/A,TRUE,"Basis";#N/A,#N/A,TRUE,"Inclusions";#N/A,#N/A,TRUE,"Exclusions";#N/A,#N/A,TRUE,"Areas";#N/A,#N/A,TRUE,"Summary";#N/A,#N/A,TRUE,"Detail"}</definedName>
    <definedName name="jhdsghghfh">#REF!</definedName>
    <definedName name="jhdsghghfh1">#REF!</definedName>
    <definedName name="JHGJGFF" hidden="1">{#N/A,#N/A,TRUE,"Front";#N/A,#N/A,TRUE,"Simple Letter";#N/A,#N/A,TRUE,"Inside";#N/A,#N/A,TRUE,"Contents";#N/A,#N/A,TRUE,"Basis";#N/A,#N/A,TRUE,"Inclusions";#N/A,#N/A,TRUE,"Exclusions";#N/A,#N/A,TRUE,"Areas";#N/A,#N/A,TRUE,"Summary";#N/A,#N/A,TRUE,"Detail"}</definedName>
    <definedName name="JJFHJFGFF" hidden="1">{#N/A,#N/A,TRUE,"Front";#N/A,#N/A,TRUE,"Simple Letter";#N/A,#N/A,TRUE,"Inside";#N/A,#N/A,TRUE,"Contents";#N/A,#N/A,TRUE,"Basis";#N/A,#N/A,TRUE,"Inclusions";#N/A,#N/A,TRUE,"Exclusions";#N/A,#N/A,TRUE,"Areas";#N/A,#N/A,TRUE,"Summary";#N/A,#N/A,TRUE,"Detail"}</definedName>
    <definedName name="JJJ">#REF!</definedName>
    <definedName name="jkjkjkj">#REF!</definedName>
    <definedName name="JobID">#REF!</definedName>
    <definedName name="JUNCTION_BOXE">#REF!</definedName>
    <definedName name="june">#REF!</definedName>
    <definedName name="june_16">#REF!</definedName>
    <definedName name="june_3">#REF!</definedName>
    <definedName name="k">City&amp;" "&amp;State</definedName>
    <definedName name="k1_table">#REF!</definedName>
    <definedName name="kalk1" hidden="1">{"Kalk_druck",#N/A,FALSE,"Kalk";#N/A,#N/A,FALSE,"Risiken";"AllgKost_Druck",#N/A,FALSE,"AllgKost";"KompKost_Druck",#N/A,FALSE,"KompKost"}</definedName>
    <definedName name="kalk3" hidden="1">{"Kalk_druck",#N/A,FALSE,"Kalk";#N/A,#N/A,FALSE,"Risiken";"AllgKost_Druck",#N/A,FALSE,"AllgKost";"KompKost_Druck",#N/A,FALSE,"KompKost"}</definedName>
    <definedName name="Kavi" hidden="1">{#N/A,#N/A,TRUE,"Front";#N/A,#N/A,TRUE,"Simple Letter";#N/A,#N/A,TRUE,"Inside";#N/A,#N/A,TRUE,"Contents";#N/A,#N/A,TRUE,"Basis";#N/A,#N/A,TRUE,"Inclusions";#N/A,#N/A,TRUE,"Exclusions";#N/A,#N/A,TRUE,"Areas";#N/A,#N/A,TRUE,"Summary";#N/A,#N/A,TRUE,"Detail"}</definedName>
    <definedName name="khj" hidden="1">{#N/A,#N/A,TRUE,"Front";#N/A,#N/A,TRUE,"Simple Letter";#N/A,#N/A,TRUE,"Inside";#N/A,#N/A,TRUE,"Contents";#N/A,#N/A,TRUE,"Basis";#N/A,#N/A,TRUE,"Inclusions";#N/A,#N/A,TRUE,"Exclusions";#N/A,#N/A,TRUE,"Areas";#N/A,#N/A,TRUE,"Summary";#N/A,#N/A,TRUE,"Detail"}</definedName>
    <definedName name="kir" hidden="1">{#N/A,#N/A,TRUE,"Front";#N/A,#N/A,TRUE,"Simple Letter";#N/A,#N/A,TRUE,"Inside";#N/A,#N/A,TRUE,"Contents";#N/A,#N/A,TRUE,"Basis";#N/A,#N/A,TRUE,"Inclusions";#N/A,#N/A,TRUE,"Exclusions";#N/A,#N/A,TRUE,"Areas";#N/A,#N/A,TRUE,"Summary";#N/A,#N/A,TRUE,"Detail"}</definedName>
    <definedName name="kk">#REF!</definedName>
    <definedName name="kl">#REF!</definedName>
    <definedName name="krs" hidden="1">{#N/A,#N/A,TRUE,"Front";#N/A,#N/A,TRUE,"Simple Letter";#N/A,#N/A,TRUE,"Inside";#N/A,#N/A,TRUE,"Contents";#N/A,#N/A,TRUE,"Basis";#N/A,#N/A,TRUE,"Inclusions";#N/A,#N/A,TRUE,"Exclusions";#N/A,#N/A,TRUE,"Areas";#N/A,#N/A,TRUE,"Summary";#N/A,#N/A,TRUE,"Detail"}</definedName>
    <definedName name="L">#REF!</definedName>
    <definedName name="LABOUR">#REF!</definedName>
    <definedName name="lala">#REF!</definedName>
    <definedName name="Land_adv">#REF!</definedName>
    <definedName name="language">'[10]PRICE-COMP'!#REF!</definedName>
    <definedName name="Larsen___Toubro_Limited___ECC_Construction_Division">#REF!</definedName>
    <definedName name="Last_Row">#N/A</definedName>
    <definedName name="lbv">#REF!</definedName>
    <definedName name="LC">#REF!</definedName>
    <definedName name="LCSalaryLocal">#REF!</definedName>
    <definedName name="LE">#REF!</definedName>
    <definedName name="lef">#REF!</definedName>
    <definedName name="LeistungKostenstelle">#REF!</definedName>
    <definedName name="LeistungVerdichtTechVerw">#REF!</definedName>
    <definedName name="lel">#REF!</definedName>
    <definedName name="level">#REF!</definedName>
    <definedName name="LIGHT_FITTINGS">#REF!</definedName>
    <definedName name="Lighting">'[10]PRICE-COMP'!#REF!</definedName>
    <definedName name="lightning">'[9]PRICE-COMP'!#REF!</definedName>
    <definedName name="LINE">#REF!</definedName>
    <definedName name="LK"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loan">#REF!</definedName>
    <definedName name="Loan_Amount">#REF!</definedName>
    <definedName name="Loan_Start">#REF!</definedName>
    <definedName name="Loan_Years">#REF!</definedName>
    <definedName name="LOANS__A">#REF!</definedName>
    <definedName name="loans_adv">#REF!</definedName>
    <definedName name="Loansinvest">#REF!</definedName>
    <definedName name="LocalCost">#REF!</definedName>
    <definedName name="Location">#N/A</definedName>
    <definedName name="Location___0">#N/A</definedName>
    <definedName name="Location___10">#N/A</definedName>
    <definedName name="Location___11">#N/A</definedName>
    <definedName name="Location___16">#N/A</definedName>
    <definedName name="Location___17">#N/A</definedName>
    <definedName name="Location___20">#N/A</definedName>
    <definedName name="Location___22">#N/A</definedName>
    <definedName name="Location___23">#N/A</definedName>
    <definedName name="Location___24">#N/A</definedName>
    <definedName name="Location___25">#N/A</definedName>
    <definedName name="Location___31">#N/A</definedName>
    <definedName name="Location___6">#N/A</definedName>
    <definedName name="Location_14">City&amp;" "&amp;#NAME?</definedName>
    <definedName name="Location_15">City&amp;" "&amp;#NAME?</definedName>
    <definedName name="Location_16">City&amp;" "&amp;#NAME?</definedName>
    <definedName name="Location_19">City&amp;" "&amp;#NAME?</definedName>
    <definedName name="Location_21">City&amp;" "&amp;#NAME?</definedName>
    <definedName name="Location_23">City&amp;" "&amp;#NAME?</definedName>
    <definedName name="Location_25">City&amp;" "&amp;#NAME?</definedName>
    <definedName name="Location_3">City&amp;" "&amp;#NAME?</definedName>
    <definedName name="Location_4">City&amp;" "&amp;#NAME?</definedName>
    <definedName name="Location_5">City&amp;" "&amp;#NAME?</definedName>
    <definedName name="look">#REF!</definedName>
    <definedName name="look_16">#REF!</definedName>
    <definedName name="look_3">#REF!</definedName>
    <definedName name="LOP" hidden="1">{#N/A,#N/A,TRUE,"Front";#N/A,#N/A,TRUE,"Simple Letter";#N/A,#N/A,TRUE,"Inside";#N/A,#N/A,TRUE,"Contents";#N/A,#N/A,TRUE,"Basis";#N/A,#N/A,TRUE,"Inclusions";#N/A,#N/A,TRUE,"Exclusions";#N/A,#N/A,TRUE,"Areas";#N/A,#N/A,TRUE,"Summary";#N/A,#N/A,TRUE,"Detail"}</definedName>
    <definedName name="louvres">#REF!</definedName>
    <definedName name="m">#REF!</definedName>
    <definedName name="Mach" hidden="1">{#N/A,#N/A,TRUE,"Front";#N/A,#N/A,TRUE,"Simple Letter";#N/A,#N/A,TRUE,"Inside";#N/A,#N/A,TRUE,"Contents";#N/A,#N/A,TRUE,"Basis";#N/A,#N/A,TRUE,"Inclusions";#N/A,#N/A,TRUE,"Exclusions";#N/A,#N/A,TRUE,"Areas";#N/A,#N/A,TRUE,"Summary";#N/A,#N/A,TRUE,"Detail"}</definedName>
    <definedName name="man">#REF!</definedName>
    <definedName name="man_16">#REF!</definedName>
    <definedName name="man_3">#REF!</definedName>
    <definedName name="MANPM">#REF!</definedName>
    <definedName name="marble">#REF!</definedName>
    <definedName name="march2011">#REF!</definedName>
    <definedName name="MarketType">#REF!</definedName>
    <definedName name="MarketType_Text">#REF!</definedName>
    <definedName name="mat" hidden="1">{#N/A,#N/A,TRUE,"Front";#N/A,#N/A,TRUE,"Simple Letter";#N/A,#N/A,TRUE,"Inside";#N/A,#N/A,TRUE,"Contents";#N/A,#N/A,TRUE,"Basis";#N/A,#N/A,TRUE,"Inclusions";#N/A,#N/A,TRUE,"Exclusions";#N/A,#N/A,TRUE,"Areas";#N/A,#N/A,TRUE,"Summary";#N/A,#N/A,TRUE,"Detail"}</definedName>
    <definedName name="matlN">#REF!</definedName>
    <definedName name="matlP">#REF!</definedName>
    <definedName name="matlP2">#REF!</definedName>
    <definedName name="MATVsystem">'[9]PRICE-COMP'!#REF!</definedName>
    <definedName name="maxlim">#REF!</definedName>
    <definedName name="MCMEXP">#REF!</definedName>
    <definedName name="MCMMON">#REF!</definedName>
    <definedName name="MCMPL">#REF!</definedName>
    <definedName name="MCMSAL">#REF!</definedName>
    <definedName name="MCSR_Date">#REF!</definedName>
    <definedName name="measur" hidden="1">{#N/A,#N/A,TRUE,"Front";#N/A,#N/A,TRUE,"Simple Letter";#N/A,#N/A,TRUE,"Inside";#N/A,#N/A,TRUE,"Contents";#N/A,#N/A,TRUE,"Basis";#N/A,#N/A,TRUE,"Inclusions";#N/A,#N/A,TRUE,"Exclusions";#N/A,#N/A,TRUE,"Areas";#N/A,#N/A,TRUE,"Summary";#N/A,#N/A,TRUE,"Detail"}</definedName>
    <definedName name="MECH">#REF!</definedName>
    <definedName name="MECHANICAL">#REF!</definedName>
    <definedName name="MEMORNDM">#REF!</definedName>
    <definedName name="MENU1">[2]KP1590_E!#REF!</definedName>
    <definedName name="mfg">#REF!</definedName>
    <definedName name="minlim">#REF!</definedName>
    <definedName name="Misc">[14]costing_Misc!$B$7:$N$20</definedName>
    <definedName name="Miss" hidden="1">{#N/A,#N/A,TRUE,"Front";#N/A,#N/A,TRUE,"Simple Letter";#N/A,#N/A,TRUE,"Inside";#N/A,#N/A,TRUE,"Contents";#N/A,#N/A,TRUE,"Basis";#N/A,#N/A,TRUE,"Inclusions";#N/A,#N/A,TRUE,"Exclusions";#N/A,#N/A,TRUE,"Areas";#N/A,#N/A,TRUE,"Summary";#N/A,#N/A,TRUE,"Detail"}</definedName>
    <definedName name="mltp">'[9]PRICE-COMP'!#REF!</definedName>
    <definedName name="mm" hidden="1">{#N/A,#N/A,TRUE,"Front";#N/A,#N/A,TRUE,"Simple Letter";#N/A,#N/A,TRUE,"Inside";#N/A,#N/A,TRUE,"Contents";#N/A,#N/A,TRUE,"Basis";#N/A,#N/A,TRUE,"Inclusions";#N/A,#N/A,TRUE,"Exclusions";#N/A,#N/A,TRUE,"Areas";#N/A,#N/A,TRUE,"Summary";#N/A,#N/A,TRUE,"Detail"}</definedName>
    <definedName name="mmmmm">'[15]4K - (6a) Non Manual Breakdown'!$AC$3</definedName>
    <definedName name="mnb">#REF!</definedName>
    <definedName name="mo" hidden="1">{#N/A,#N/A,TRUE,"Front";#N/A,#N/A,TRUE,"Simple Letter";#N/A,#N/A,TRUE,"Inside";#N/A,#N/A,TRUE,"Contents";#N/A,#N/A,TRUE,"Basis";#N/A,#N/A,TRUE,"Inclusions";#N/A,#N/A,TRUE,"Exclusions";#N/A,#N/A,TRUE,"Areas";#N/A,#N/A,TRUE,"Summary";#N/A,#N/A,TRUE,"Detail"}</definedName>
    <definedName name="MODELE">#REF!</definedName>
    <definedName name="Monat1Kostenstelle">#REF!</definedName>
    <definedName name="Monthly">#REF!</definedName>
    <definedName name="MOV">[14]costing_MOV!$B$7:$O$35</definedName>
    <definedName name="MPSUM">#REF!</definedName>
    <definedName name="MSB">'[10]PRICE-COMP'!#REF!</definedName>
    <definedName name="mta" hidden="1">{#N/A,#N/A,TRUE,"Front";#N/A,#N/A,TRUE,"Simple Letter";#N/A,#N/A,TRUE,"Inside";#N/A,#N/A,TRUE,"Contents";#N/A,#N/A,TRUE,"Basis";#N/A,#N/A,TRUE,"Inclusions";#N/A,#N/A,TRUE,"Exclusions";#N/A,#N/A,TRUE,"Areas";#N/A,#N/A,TRUE,"Summary";#N/A,#N/A,TRUE,"Detail"}</definedName>
    <definedName name="mtr_hrd_01">#REF!</definedName>
    <definedName name="mtr_hrd_02">#REF!</definedName>
    <definedName name="mtr_hrd_03">#REF!</definedName>
    <definedName name="mtr_hrd_04">#REF!</definedName>
    <definedName name="mtr_hrd_05">#REF!</definedName>
    <definedName name="mtr_hrd_06">#REF!</definedName>
    <definedName name="mtr_hrd_07">#REF!</definedName>
    <definedName name="mtr_hrd_08">#REF!</definedName>
    <definedName name="mtr_hrd_09">#REF!</definedName>
    <definedName name="mtr_hrd_10">#REF!</definedName>
    <definedName name="mtr_hrd_11">#REF!</definedName>
    <definedName name="mtr_hrd_12">#REF!</definedName>
    <definedName name="mtr_hrd_13">#REF!</definedName>
    <definedName name="mtr_hrd_14">#REF!</definedName>
    <definedName name="mtr_hrd_15">#REF!</definedName>
    <definedName name="mtr_hrd_16">#REF!</definedName>
    <definedName name="mtr_hrd_17">#REF!</definedName>
    <definedName name="mtr_hrd_18">#REF!</definedName>
    <definedName name="mtr_hrd_19">#REF!</definedName>
    <definedName name="mtr_hrd_20">#REF!</definedName>
    <definedName name="mtr_hrd_21">#REF!</definedName>
    <definedName name="mtr_hrd_22">#REF!</definedName>
    <definedName name="mtr_hrd_23">#REF!</definedName>
    <definedName name="mtr_hrd_24">#REF!</definedName>
    <definedName name="mtr_hrd_25">#REF!</definedName>
    <definedName name="mtr_hrd_26">#REF!</definedName>
    <definedName name="mtr_hrd_27">#REF!</definedName>
    <definedName name="mtr_hrd_28">#REF!</definedName>
    <definedName name="mtr_hrd_29">#REF!</definedName>
    <definedName name="mtr_hrd_30">#REF!</definedName>
    <definedName name="mtr_sft_01">#REF!</definedName>
    <definedName name="mtr_sft_02">#REF!</definedName>
    <definedName name="mtr_sft_03">#REF!</definedName>
    <definedName name="mtr_sft_04">#REF!</definedName>
    <definedName name="mtr_sft_05">#REF!</definedName>
    <definedName name="mtr_sft_06">#REF!</definedName>
    <definedName name="mtr_sft_07">#REF!</definedName>
    <definedName name="mtr_sft_08">#REF!</definedName>
    <definedName name="mtr_sft_09">#REF!</definedName>
    <definedName name="mtr_sft_10">#REF!</definedName>
    <definedName name="mtr_sft_11">#REF!</definedName>
    <definedName name="mtr_sft_12">#REF!</definedName>
    <definedName name="mtr_sft_13">#REF!</definedName>
    <definedName name="mtr_sft_14">#REF!</definedName>
    <definedName name="mtr_sft_15">#REF!</definedName>
    <definedName name="mtr_sft_16">#REF!</definedName>
    <definedName name="mtr_sft_17">#REF!</definedName>
    <definedName name="mtr_sft_18">#REF!</definedName>
    <definedName name="mtr_sft_19">#REF!</definedName>
    <definedName name="mtr_sft_20">#REF!</definedName>
    <definedName name="mtr_sft_21">#REF!</definedName>
    <definedName name="mtr_sft_22">#REF!</definedName>
    <definedName name="mtr_sft_23">#REF!</definedName>
    <definedName name="mtr_sft_24">#REF!</definedName>
    <definedName name="mtr_sft_25">#REF!</definedName>
    <definedName name="mtr_sft_26">#REF!</definedName>
    <definedName name="mtr_sft_27">#REF!</definedName>
    <definedName name="mtr_sft_28">#REF!</definedName>
    <definedName name="mtr_sft_29">#REF!</definedName>
    <definedName name="mtr_sft_30">#REF!</definedName>
    <definedName name="MZ">#REF!</definedName>
    <definedName name="N">#REF!</definedName>
    <definedName name="Nariman_Point_Car_Parking_Site">#REF!</definedName>
    <definedName name="new">[5]Insts!#REF!</definedName>
    <definedName name="news">[5]Insts!#REF!</definedName>
    <definedName name="nggnn" hidden="1">{#N/A,#N/A,TRUE,"Front";#N/A,#N/A,TRUE,"Simple Letter";#N/A,#N/A,TRUE,"Inside";#N/A,#N/A,TRUE,"Contents";#N/A,#N/A,TRUE,"Basis";#N/A,#N/A,TRUE,"Inclusions";#N/A,#N/A,TRUE,"Exclusions";#N/A,#N/A,TRUE,"Areas";#N/A,#N/A,TRUE,"Summary";#N/A,#N/A,TRUE,"Detail"}</definedName>
    <definedName name="ngl4tank">#REF!</definedName>
    <definedName name="nhnhm" hidden="1">{#N/A,#N/A,TRUE,"Front";#N/A,#N/A,TRUE,"Simple Letter";#N/A,#N/A,TRUE,"Inside";#N/A,#N/A,TRUE,"Contents";#N/A,#N/A,TRUE,"Basis";#N/A,#N/A,TRUE,"Inclusions";#N/A,#N/A,TRUE,"Exclusions";#N/A,#N/A,TRUE,"Areas";#N/A,#N/A,TRUE,"Summary";#N/A,#N/A,TRUE,"Detail"}</definedName>
    <definedName name="nn">#REF!</definedName>
    <definedName name="nnn">#REF!</definedName>
    <definedName name="nnnnm">#REF!</definedName>
    <definedName name="NO">#REF!</definedName>
    <definedName name="NO.">#REF!</definedName>
    <definedName name="No_units">#REF!</definedName>
    <definedName name="NOK">#REF!</definedName>
    <definedName name="Nonconsolinterest">#REF!</definedName>
    <definedName name="NONM6">#REF!</definedName>
    <definedName name="NONMAN">#REF!</definedName>
    <definedName name="NOS">#REF!</definedName>
    <definedName name="NTHPE">#REF!</definedName>
    <definedName name="NUDABil">#REF!</definedName>
    <definedName name="Num_Pmt_Per_Year">#REF!</definedName>
    <definedName name="Number_of_Payments">MATCH(0.01,End_Bal,-1)+1</definedName>
    <definedName name="o" hidden="1">{#N/A,#N/A,TRUE,"Front";#N/A,#N/A,TRUE,"Simple Letter";#N/A,#N/A,TRUE,"Inside";#N/A,#N/A,TRUE,"Contents";#N/A,#N/A,TRUE,"Basis";#N/A,#N/A,TRUE,"Inclusions";#N/A,#N/A,TRUE,"Exclusions";#N/A,#N/A,TRUE,"Areas";#N/A,#N/A,TRUE,"Summary";#N/A,#N/A,TRUE,"Detail"}</definedName>
    <definedName name="obpl">#REF!</definedName>
    <definedName name="OceanCost">#REF!</definedName>
    <definedName name="off">City&amp;" "&amp;State</definedName>
    <definedName name="off_14">City&amp;" "&amp;#NAME?</definedName>
    <definedName name="off_15">City&amp;" "&amp;#NAME?</definedName>
    <definedName name="off_16">City&amp;" "&amp;#NAME?</definedName>
    <definedName name="off_19">City&amp;" "&amp;#NAME?</definedName>
    <definedName name="off_21">City&amp;" "&amp;#NAME?</definedName>
    <definedName name="off_23">City&amp;" "&amp;#NAME?</definedName>
    <definedName name="off_25">City&amp;" "&amp;#NAME?</definedName>
    <definedName name="off_3">City&amp;" "&amp;#NAME?</definedName>
    <definedName name="off_4">City&amp;" "&amp;#NAME?</definedName>
    <definedName name="off_5">City&amp;" "&amp;#NAME?</definedName>
    <definedName name="officeexp">#REF!</definedName>
    <definedName name="offtop1">#REF!</definedName>
    <definedName name="OH">#REF!</definedName>
    <definedName name="oi">#REF!</definedName>
    <definedName name="oii">#REF!</definedName>
    <definedName name="OLE_LINK1">"$boq.$"</definedName>
    <definedName name="OLE_LINK2">"$boq.$"</definedName>
    <definedName name="oo" hidden="1">{#N/A,#N/A,TRUE,"Front";#N/A,#N/A,TRUE,"Simple Letter";#N/A,#N/A,TRUE,"Inside";#N/A,#N/A,TRUE,"Contents";#N/A,#N/A,TRUE,"Basis";#N/A,#N/A,TRUE,"Inclusions";#N/A,#N/A,TRUE,"Exclusions";#N/A,#N/A,TRUE,"Areas";#N/A,#N/A,TRUE,"Summary";#N/A,#N/A,TRUE,"Detail"}</definedName>
    <definedName name="ooo">#REF!</definedName>
    <definedName name="oooo" hidden="1">{#N/A,#N/A,TRUE,"Front";#N/A,#N/A,TRUE,"Simple Letter";#N/A,#N/A,TRUE,"Inside";#N/A,#N/A,TRUE,"Contents";#N/A,#N/A,TRUE,"Basis";#N/A,#N/A,TRUE,"Inclusions";#N/A,#N/A,TRUE,"Exclusions";#N/A,#N/A,TRUE,"Areas";#N/A,#N/A,TRUE,"Summary";#N/A,#N/A,TRUE,"Detail"}</definedName>
    <definedName name="OUTPUT">#REF!</definedName>
    <definedName name="OVERALL">#REF!</definedName>
    <definedName name="OwnAcctNum">#REF!</definedName>
    <definedName name="p">#REF!</definedName>
    <definedName name="P_LA_C">#N/A</definedName>
    <definedName name="P1R">#REF!</definedName>
    <definedName name="P1R_14">#REF!</definedName>
    <definedName name="P1R_15">#REF!</definedName>
    <definedName name="P1R_16">#REF!</definedName>
    <definedName name="P1R_19">#REF!</definedName>
    <definedName name="P1R_23">#REF!</definedName>
    <definedName name="P1R_25">#REF!</definedName>
    <definedName name="P1R_4">#REF!</definedName>
    <definedName name="P2R">#REF!</definedName>
    <definedName name="P2R_14">#REF!</definedName>
    <definedName name="P2R_15">#REF!</definedName>
    <definedName name="P2R_16">#REF!</definedName>
    <definedName name="P2R_19">#REF!</definedName>
    <definedName name="P2R_23">#REF!</definedName>
    <definedName name="P2R_25">#REF!</definedName>
    <definedName name="P2R_4">#REF!</definedName>
    <definedName name="P3R">#REF!</definedName>
    <definedName name="P3R_14">#REF!</definedName>
    <definedName name="P3R_15">#REF!</definedName>
    <definedName name="P3R_16">#REF!</definedName>
    <definedName name="P3R_19">#REF!</definedName>
    <definedName name="P3R_23">#REF!</definedName>
    <definedName name="P3R_25">#REF!</definedName>
    <definedName name="P3R_4">#REF!</definedName>
    <definedName name="P4R">#REF!</definedName>
    <definedName name="P4R_14">#REF!</definedName>
    <definedName name="P4R_15">#REF!</definedName>
    <definedName name="P4R_16">#REF!</definedName>
    <definedName name="P4R_19">#REF!</definedName>
    <definedName name="P4R_23">#REF!</definedName>
    <definedName name="P4R_25">#REF!</definedName>
    <definedName name="P4R_4">#REF!</definedName>
    <definedName name="P5R">#REF!</definedName>
    <definedName name="P5R_14">#REF!</definedName>
    <definedName name="P5R_15">#REF!</definedName>
    <definedName name="P5R_16">#REF!</definedName>
    <definedName name="P5R_19">#REF!</definedName>
    <definedName name="P5R_23">#REF!</definedName>
    <definedName name="P5R_25">#REF!</definedName>
    <definedName name="P5R_4">#REF!</definedName>
    <definedName name="pa">#REF!</definedName>
    <definedName name="pac">#REF!</definedName>
    <definedName name="pad">[5]Insts!#REF!</definedName>
    <definedName name="pal" hidden="1">{#N/A,#N/A,TRUE,"Front";#N/A,#N/A,TRUE,"Simple Letter";#N/A,#N/A,TRUE,"Inside";#N/A,#N/A,TRUE,"Contents";#N/A,#N/A,TRUE,"Basis";#N/A,#N/A,TRUE,"Inclusions";#N/A,#N/A,TRUE,"Exclusions";#N/A,#N/A,TRUE,"Areas";#N/A,#N/A,TRUE,"Summary";#N/A,#N/A,TRUE,"Detail"}</definedName>
    <definedName name="pall">[5]Insts!#REF!</definedName>
    <definedName name="Pane2">#REF!</definedName>
    <definedName name="PAsystem">'[9]PRICE-COMP'!#REF!</definedName>
    <definedName name="Pay_Date">#REF!</definedName>
    <definedName name="Pay_Num">#REF!</definedName>
    <definedName name="payment">#REF!</definedName>
    <definedName name="Payment_Date">DATE(YEAR(Loan_Start),MONTH(Loan_Start)+Payment_Number,DAY(Loan_Start))</definedName>
    <definedName name="pb">#REF!</definedName>
    <definedName name="pbt">#REF!</definedName>
    <definedName name="PCC">#REF!</definedName>
    <definedName name="pccut">#REF!</definedName>
    <definedName name="pck_01">#REF!</definedName>
    <definedName name="pck_02">#REF!</definedName>
    <definedName name="pck_03">#REF!</definedName>
    <definedName name="pck_04">#REF!</definedName>
    <definedName name="pck_05">#REF!</definedName>
    <definedName name="pck_06">#REF!</definedName>
    <definedName name="pck_07">#REF!</definedName>
    <definedName name="pck_08">#REF!</definedName>
    <definedName name="pck_09">#REF!</definedName>
    <definedName name="pck_10">#REF!</definedName>
    <definedName name="pck_11">#REF!</definedName>
    <definedName name="pck_12">#REF!</definedName>
    <definedName name="pck_13">#REF!</definedName>
    <definedName name="pck_14">#REF!</definedName>
    <definedName name="pck_15">#REF!</definedName>
    <definedName name="pck_16">#REF!</definedName>
    <definedName name="pck_17">#REF!</definedName>
    <definedName name="pck_18">#REF!</definedName>
    <definedName name="pck_19">#REF!</definedName>
    <definedName name="pck_20">#REF!</definedName>
    <definedName name="pck_21">#REF!</definedName>
    <definedName name="pck_22">#REF!</definedName>
    <definedName name="pck_23">#REF!</definedName>
    <definedName name="pck_24">#REF!</definedName>
    <definedName name="pck_25">#REF!</definedName>
    <definedName name="pck_26">#REF!</definedName>
    <definedName name="pck_27">#REF!</definedName>
    <definedName name="pck_28">#REF!</definedName>
    <definedName name="pck_29">#REF!</definedName>
    <definedName name="pck_30">#REF!</definedName>
    <definedName name="PckMoney5Lv">#REF!</definedName>
    <definedName name="PckMoney6Lv">#REF!</definedName>
    <definedName name="PckMoney7Lv">#REF!</definedName>
    <definedName name="PckMoneyDir">#REF!</definedName>
    <definedName name="PckMoneyQua">#REF!</definedName>
    <definedName name="period">#REF!</definedName>
    <definedName name="pgt_eng_srv_01">#REF!</definedName>
    <definedName name="pgt_eng_srv_02">#REF!</definedName>
    <definedName name="pgt_eng_srv_03">#REF!</definedName>
    <definedName name="pgt_eng_srv_04">#REF!</definedName>
    <definedName name="pgt_eng_srv_05">#REF!</definedName>
    <definedName name="pgt_eng_srv_06">#REF!</definedName>
    <definedName name="pgt_eng_srv_07">#REF!</definedName>
    <definedName name="pgt_eng_srv_08">#REF!</definedName>
    <definedName name="pgt_eng_srv_09">#REF!</definedName>
    <definedName name="pgt_eng_srv_10">#REF!</definedName>
    <definedName name="pgt_eng_srv_11">#REF!</definedName>
    <definedName name="pgt_eng_srv_12">#REF!</definedName>
    <definedName name="pgt_eng_srv_13">#REF!</definedName>
    <definedName name="pgt_eng_srv_14">#REF!</definedName>
    <definedName name="pgt_eng_srv_15">#REF!</definedName>
    <definedName name="pgt_eng_srv_16">#REF!</definedName>
    <definedName name="pgt_eng_srv_17">#REF!</definedName>
    <definedName name="pgt_eng_srv_18">#REF!</definedName>
    <definedName name="pgt_eng_srv_19">#REF!</definedName>
    <definedName name="pgt_eng_srv_20">#REF!</definedName>
    <definedName name="pgt_eng_srv_21">#REF!</definedName>
    <definedName name="pgt_eng_srv_22">#REF!</definedName>
    <definedName name="pgt_eng_srv_23">#REF!</definedName>
    <definedName name="pgt_eng_srv_24">#REF!</definedName>
    <definedName name="pgt_eng_srv_25">#REF!</definedName>
    <definedName name="pgt_eng_srv_26">#REF!</definedName>
    <definedName name="pgt_eng_srv_27">#REF!</definedName>
    <definedName name="pgt_eng_srv_28">#REF!</definedName>
    <definedName name="pgt_eng_srv_29">#REF!</definedName>
    <definedName name="pgt_eng_srv_30">#REF!</definedName>
    <definedName name="PhaseCode">#REF!</definedName>
    <definedName name="photo" hidden="1">{#N/A,#N/A,TRUE,"Front";#N/A,#N/A,TRUE,"Simple Letter";#N/A,#N/A,TRUE,"Inside";#N/A,#N/A,TRUE,"Contents";#N/A,#N/A,TRUE,"Basis";#N/A,#N/A,TRUE,"Inclusions";#N/A,#N/A,TRUE,"Exclusions";#N/A,#N/A,TRUE,"Areas";#N/A,#N/A,TRUE,"Summary";#N/A,#N/A,TRUE,"Detail"}</definedName>
    <definedName name="PipeFittings">#REF!</definedName>
    <definedName name="pipeins">#REF!</definedName>
    <definedName name="PipeInsulation">'[7]Price Comparison'!#REF!</definedName>
    <definedName name="Piping">'[7]Price Comparison'!#REF!</definedName>
    <definedName name="pj" hidden="1">{#N/A,#N/A,TRUE,"Front";#N/A,#N/A,TRUE,"Simple Letter";#N/A,#N/A,TRUE,"Inside";#N/A,#N/A,TRUE,"Contents";#N/A,#N/A,TRUE,"Basis";#N/A,#N/A,TRUE,"Inclusions";#N/A,#N/A,TRUE,"Exclusions";#N/A,#N/A,TRUE,"Areas";#N/A,#N/A,TRUE,"Summary";#N/A,#N/A,TRUE,"Detail"}</definedName>
    <definedName name="pk"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Pl">#REF!</definedName>
    <definedName name="plan">#REF!</definedName>
    <definedName name="plan_16">#REF!</definedName>
    <definedName name="plan_3">#REF!</definedName>
    <definedName name="PlanFixKostenstelle">#REF!</definedName>
    <definedName name="PlanTotalKostenstelle">#REF!</definedName>
    <definedName name="PlanVariabelKostenstelle">#REF!</definedName>
    <definedName name="PLASTER">#REF!</definedName>
    <definedName name="plbeams">#REF!</definedName>
    <definedName name="PMV">#REF!</definedName>
    <definedName name="po">#REF!</definedName>
    <definedName name="POB6RTRT">#REF!</definedName>
    <definedName name="POC">#REF!</definedName>
    <definedName name="poi">#REF!</definedName>
    <definedName name="POINTER">#REF!</definedName>
    <definedName name="poio">#REF!</definedName>
    <definedName name="poo">#REF!</definedName>
    <definedName name="POR1C1R59C22RTSQKS15C6LRTPPPPPT">#REF!</definedName>
    <definedName name="PP">#REF!</definedName>
    <definedName name="ppp" hidden="1">{#N/A,#N/A,TRUE,"Front";#N/A,#N/A,TRUE,"Simple Letter";#N/A,#N/A,TRUE,"Inside";#N/A,#N/A,TRUE,"Contents";#N/A,#N/A,TRUE,"Basis";#N/A,#N/A,TRUE,"Inclusions";#N/A,#N/A,TRUE,"Exclusions";#N/A,#N/A,TRUE,"Areas";#N/A,#N/A,TRUE,"Summary";#N/A,#N/A,TRUE,"Detail"}</definedName>
    <definedName name="ppppp" hidden="1">{#N/A,#N/A,TRUE,"Front";#N/A,#N/A,TRUE,"Simple Letter";#N/A,#N/A,TRUE,"Inside";#N/A,#N/A,TRUE,"Contents";#N/A,#N/A,TRUE,"Basis";#N/A,#N/A,TRUE,"Inclusions";#N/A,#N/A,TRUE,"Exclusions";#N/A,#N/A,TRUE,"Areas";#N/A,#N/A,TRUE,"Summary";#N/A,#N/A,TRUE,"Detail"}</definedName>
    <definedName name="PPPPPPPP">#REF!</definedName>
    <definedName name="PR">#REF!</definedName>
    <definedName name="preinspipe">#REF!</definedName>
    <definedName name="Prelm_Exp">#REF!</definedName>
    <definedName name="Press">[14]costing_Press!$B$7:$N$450</definedName>
    <definedName name="pressure">#REF!</definedName>
    <definedName name="PrevYears">#REF!</definedName>
    <definedName name="PrevYears_14">#REF!</definedName>
    <definedName name="PrevYears_15">#REF!</definedName>
    <definedName name="PrevYears_16">#REF!</definedName>
    <definedName name="PrevYears_19">#REF!</definedName>
    <definedName name="PrevYears_23">#REF!</definedName>
    <definedName name="PrevYears_25">#REF!</definedName>
    <definedName name="PrevYears_4">#REF!</definedName>
    <definedName name="PRI_COMP">'[16]pri-com'!#REF!</definedName>
    <definedName name="PriceComparison">#REF!</definedName>
    <definedName name="PrimeAddress">#REF!</definedName>
    <definedName name="PrimeCity">#REF!</definedName>
    <definedName name="PrimeName">#REF!</definedName>
    <definedName name="PrimePostal">#REF!</definedName>
    <definedName name="PrimePrio">#REF!</definedName>
    <definedName name="PrimePrio_Text">#REF!</definedName>
    <definedName name="PrimeState">#REF!</definedName>
    <definedName name="Princ">#REF!</definedName>
    <definedName name="Print">#REF!</definedName>
    <definedName name="_xlnm.Print_Area" localSheetId="1">'220kV Capex '!$B$3:$G$22</definedName>
    <definedName name="_xlnm.Print_Area" localSheetId="2">'Civil Structural  BOQ'!$A$1:$F$163</definedName>
    <definedName name="_xlnm.Print_Area">#REF!</definedName>
    <definedName name="PRINT_AREA_MI">#REF!</definedName>
    <definedName name="Print_Area_MI_1">#REF!</definedName>
    <definedName name="Print_Area_Reset">OFFSET(Full_Print,0,0,Last_Row)</definedName>
    <definedName name="Print_Checklist">#REF!</definedName>
    <definedName name="Print_Cover">#REF!</definedName>
    <definedName name="Print_ITR">#REF!</definedName>
    <definedName name="Print_Range">#REF!</definedName>
    <definedName name="Print_Range_16">#REF!</definedName>
    <definedName name="Print_Range_3">#REF!</definedName>
    <definedName name="Print_Settlement">#REF!</definedName>
    <definedName name="_xlnm.Print_Titles" localSheetId="2">'Civil Structural  BOQ'!$9:$9</definedName>
    <definedName name="_xlnm.Print_Titles">#REF!</definedName>
    <definedName name="Print_Titles_MI_1">#REF!</definedName>
    <definedName name="Print_TRA">#REF!</definedName>
    <definedName name="printing">#REF!</definedName>
    <definedName name="PROD">#N/A</definedName>
    <definedName name="ProdCode1">#REF!</definedName>
    <definedName name="ProdCode1_Text">#REF!</definedName>
    <definedName name="ProdCode2">#REF!</definedName>
    <definedName name="ProdCode2_Text">#REF!</definedName>
    <definedName name="ProdCode3">#REF!</definedName>
    <definedName name="ProdCode3_Text">#REF!</definedName>
    <definedName name="ProdCode4">#REF!</definedName>
    <definedName name="ProdCode4_Text">#REF!</definedName>
    <definedName name="ProdCode5">#REF!</definedName>
    <definedName name="ProdCode5_Text">#REF!</definedName>
    <definedName name="ProdPct1">#REF!</definedName>
    <definedName name="ProdPct2">#REF!</definedName>
    <definedName name="ProdPct3">#REF!</definedName>
    <definedName name="ProdPct4">#REF!</definedName>
    <definedName name="ProdPct5">#REF!</definedName>
    <definedName name="Production">#REF!</definedName>
    <definedName name="production_ext">#REF!</definedName>
    <definedName name="Profit">#REF!</definedName>
    <definedName name="Profit_analysis">#REF!</definedName>
    <definedName name="ProjAddress1">#REF!</definedName>
    <definedName name="ProjAddress2">#REF!</definedName>
    <definedName name="ProjCity">#REF!</definedName>
    <definedName name="ProjCountry">#REF!</definedName>
    <definedName name="ProjCounty">#REF!</definedName>
    <definedName name="project">#REF!</definedName>
    <definedName name="ProjectLocation">#REF!</definedName>
    <definedName name="ProjectNumber">#REF!</definedName>
    <definedName name="Projects">#REF!</definedName>
    <definedName name="ProjectSubtitle">#REF!</definedName>
    <definedName name="ProjectTitle">#REF!</definedName>
    <definedName name="ProjName">#REF!</definedName>
    <definedName name="ProjNum">#REF!</definedName>
    <definedName name="ProjPostal">#REF!</definedName>
    <definedName name="ProjState">#REF!</definedName>
    <definedName name="PROPOSAL_SUMMARY">#REF!</definedName>
    <definedName name="PROPSUM">#REF!</definedName>
    <definedName name="prunit">#REF!</definedName>
    <definedName name="ps_app">#REF!</definedName>
    <definedName name="ps_est">#REF!</definedName>
    <definedName name="ps_max">#REF!</definedName>
    <definedName name="ps_paid">#REF!</definedName>
    <definedName name="ps_quo">#REF!</definedName>
    <definedName name="ps_rec">#REF!</definedName>
    <definedName name="PSABillingMethod">#REF!</definedName>
    <definedName name="psv">#REF!</definedName>
    <definedName name="Pumps">'[7]Price Comparison'!#REF!</definedName>
    <definedName name="Pumps_Booster">[13]Comparison!#REF!</definedName>
    <definedName name="Pumps_Sump">[13]Comparison!#REF!</definedName>
    <definedName name="purchase">#REF!</definedName>
    <definedName name="PUSH_BUTTONS">#REF!</definedName>
    <definedName name="pz0_pos_01">#REF!</definedName>
    <definedName name="pz0_pos_02">#REF!</definedName>
    <definedName name="pz0_pos_03">#REF!</definedName>
    <definedName name="pz0_pos_04">#REF!</definedName>
    <definedName name="pz0_pos_05">#REF!</definedName>
    <definedName name="pz0_pos_06">#REF!</definedName>
    <definedName name="pz0_pos_07">#REF!</definedName>
    <definedName name="pz0_pos_08">#REF!</definedName>
    <definedName name="pz0_pos_09">#REF!</definedName>
    <definedName name="pz0_pos_10">#REF!</definedName>
    <definedName name="pz0_pos_11">#REF!</definedName>
    <definedName name="pz0_pos_12">#REF!</definedName>
    <definedName name="pz0_pos_13">#REF!</definedName>
    <definedName name="pz0_pos_14">#REF!</definedName>
    <definedName name="pz0_pos_15">#REF!</definedName>
    <definedName name="pz0_pos_16">#REF!</definedName>
    <definedName name="pz0_pos_17">#REF!</definedName>
    <definedName name="pz0_pos_18">#REF!</definedName>
    <definedName name="pz0_pos_19">#REF!</definedName>
    <definedName name="pz0_pos_20">#REF!</definedName>
    <definedName name="pz0_pos_21">#REF!</definedName>
    <definedName name="pz0_pos_22">#REF!</definedName>
    <definedName name="pz0_pos_23">#REF!</definedName>
    <definedName name="pz0_pos_24">#REF!</definedName>
    <definedName name="pz0_pos_25">#REF!</definedName>
    <definedName name="pz0_pos_26">#REF!</definedName>
    <definedName name="pz0_pos_27">#REF!</definedName>
    <definedName name="pz0_pos_28">#REF!</definedName>
    <definedName name="pz0_pos_29">#REF!</definedName>
    <definedName name="pz0_pos_30">#REF!</definedName>
    <definedName name="Q">#REF!</definedName>
    <definedName name="qater" hidden="1">{#N/A,#N/A,TRUE,"Front";#N/A,#N/A,TRUE,"Simple Letter";#N/A,#N/A,TRUE,"Inside";#N/A,#N/A,TRUE,"Contents";#N/A,#N/A,TRUE,"Basis";#N/A,#N/A,TRUE,"Inclusions";#N/A,#N/A,TRUE,"Exclusions";#N/A,#N/A,TRUE,"Areas";#N/A,#N/A,TRUE,"Summary";#N/A,#N/A,TRUE,"Detail"}</definedName>
    <definedName name="qcreport" hidden="1">{#N/A,#N/A,TRUE,"Front";#N/A,#N/A,TRUE,"Simple Letter";#N/A,#N/A,TRUE,"Inside";#N/A,#N/A,TRUE,"Contents";#N/A,#N/A,TRUE,"Basis";#N/A,#N/A,TRUE,"Inclusions";#N/A,#N/A,TRUE,"Exclusions";#N/A,#N/A,TRUE,"Areas";#N/A,#N/A,TRUE,"Summary";#N/A,#N/A,TRUE,"Detail"}</definedName>
    <definedName name="qq" hidden="1">{#N/A,#N/A,TRUE,"Front";#N/A,#N/A,TRUE,"Simple Letter";#N/A,#N/A,TRUE,"Inside";#N/A,#N/A,TRUE,"Contents";#N/A,#N/A,TRUE,"Basis";#N/A,#N/A,TRUE,"Inclusions";#N/A,#N/A,TRUE,"Exclusions";#N/A,#N/A,TRUE,"Areas";#N/A,#N/A,TRUE,"Summary";#N/A,#N/A,TRUE,"Detail"}</definedName>
    <definedName name="qqqq">[2]KP1590_E!#REF!</definedName>
    <definedName name="QUARTZ">#REF!</definedName>
    <definedName name="QuerSummeKostenstelle">#REF!</definedName>
    <definedName name="QuerSummeKst">#REF!</definedName>
    <definedName name="qwe" hidden="1">{#N/A,#N/A,TRUE,"Front";#N/A,#N/A,TRUE,"Simple Letter";#N/A,#N/A,TRUE,"Inside";#N/A,#N/A,TRUE,"Contents";#N/A,#N/A,TRUE,"Basis";#N/A,#N/A,TRUE,"Inclusions";#N/A,#N/A,TRUE,"Exclusions";#N/A,#N/A,TRUE,"Areas";#N/A,#N/A,TRUE,"Summary";#N/A,#N/A,TRUE,"Detail"}</definedName>
    <definedName name="QZ" hidden="1">{#N/A,#N/A,TRUE,"Front";#N/A,#N/A,TRUE,"Simple Letter";#N/A,#N/A,TRUE,"Inside";#N/A,#N/A,TRUE,"Contents";#N/A,#N/A,TRUE,"Basis";#N/A,#N/A,TRUE,"Inclusions";#N/A,#N/A,TRUE,"Exclusions";#N/A,#N/A,TRUE,"Areas";#N/A,#N/A,TRUE,"Summary";#N/A,#N/A,TRUE,"Detail"}</definedName>
    <definedName name="R_">#REF!</definedName>
    <definedName name="rad" hidden="1">{#N/A,#N/A,TRUE,"Front";#N/A,#N/A,TRUE,"Simple Letter";#N/A,#N/A,TRUE,"Inside";#N/A,#N/A,TRUE,"Contents";#N/A,#N/A,TRUE,"Basis";#N/A,#N/A,TRUE,"Inclusions";#N/A,#N/A,TRUE,"Exclusions";#N/A,#N/A,TRUE,"Areas";#N/A,#N/A,TRUE,"Summary";#N/A,#N/A,TRUE,"Detail"}</definedName>
    <definedName name="raftboq03">City&amp;" "&amp;State</definedName>
    <definedName name="Raj" hidden="1">{"'Sheet1'!$A$4386:$N$4591"}</definedName>
    <definedName name="ramj" hidden="1">{#N/A,#N/A,TRUE,"Front";#N/A,#N/A,TRUE,"Simple Letter";#N/A,#N/A,TRUE,"Inside";#N/A,#N/A,TRUE,"Contents";#N/A,#N/A,TRUE,"Basis";#N/A,#N/A,TRUE,"Inclusions";#N/A,#N/A,TRUE,"Exclusions";#N/A,#N/A,TRUE,"Areas";#N/A,#N/A,TRUE,"Summary";#N/A,#N/A,TRUE,"Detail"}</definedName>
    <definedName name="ramu" hidden="1">{#N/A,#N/A,TRUE,"Front";#N/A,#N/A,TRUE,"Simple Letter";#N/A,#N/A,TRUE,"Inside";#N/A,#N/A,TRUE,"Contents";#N/A,#N/A,TRUE,"Basis";#N/A,#N/A,TRUE,"Inclusions";#N/A,#N/A,TRUE,"Exclusions";#N/A,#N/A,TRUE,"Areas";#N/A,#N/A,TRUE,"Summary";#N/A,#N/A,TRUE,"Detail"}</definedName>
    <definedName name="rates">#REF!</definedName>
    <definedName name="RATIO">#N/A</definedName>
    <definedName name="RatioExp">#REF!</definedName>
    <definedName name="RATIOWORK">#N/A</definedName>
    <definedName name="ravi" hidden="1">{#N/A,#N/A,TRUE,"Front";#N/A,#N/A,TRUE,"Simple Letter";#N/A,#N/A,TRUE,"Inside";#N/A,#N/A,TRUE,"Contents";#N/A,#N/A,TRUE,"Basis";#N/A,#N/A,TRUE,"Inclusions";#N/A,#N/A,TRUE,"Exclusions";#N/A,#N/A,TRUE,"Areas";#N/A,#N/A,TRUE,"Summary";#N/A,#N/A,TRUE,"Detail"}</definedName>
    <definedName name="RCC_Tanks">[13]Comparison!#REF!</definedName>
    <definedName name="rcwbgl">#REF!</definedName>
    <definedName name="rcwbgl2">#REF!</definedName>
    <definedName name="re" hidden="1">{#N/A,#N/A,TRUE,"Front";#N/A,#N/A,TRUE,"Simple Letter";#N/A,#N/A,TRUE,"Inside";#N/A,#N/A,TRUE,"Contents";#N/A,#N/A,TRUE,"Basis";#N/A,#N/A,TRUE,"Inclusions";#N/A,#N/A,TRUE,"Exclusions";#N/A,#N/A,TRUE,"Areas";#N/A,#N/A,TRUE,"Summary";#N/A,#N/A,TRUE,"Detail"}</definedName>
    <definedName name="RE_DEV">#N/A</definedName>
    <definedName name="REACAR">#N/A</definedName>
    <definedName name="Rebar_Qty._for_Bottom_L">#REF!</definedName>
    <definedName name="RECAR">#N/A</definedName>
    <definedName name="Recon" hidden="1">{#N/A,#N/A,TRUE,"Front";#N/A,#N/A,TRUE,"Simple Letter";#N/A,#N/A,TRUE,"Inside";#N/A,#N/A,TRUE,"Contents";#N/A,#N/A,TRUE,"Basis";#N/A,#N/A,TRUE,"Inclusions";#N/A,#N/A,TRUE,"Exclusions";#N/A,#N/A,TRUE,"Areas";#N/A,#N/A,TRUE,"Summary";#N/A,#N/A,TRUE,"Detail"}</definedName>
    <definedName name="Reconcilation">City&amp;" "&amp;State</definedName>
    <definedName name="_xlnm.Recorder">#REF!</definedName>
    <definedName name="rect_4_415">#REF!</definedName>
    <definedName name="red">#REF!</definedName>
    <definedName name="REDEV">#N/A</definedName>
    <definedName name="REFRV">#N/A</definedName>
    <definedName name="rel">#REF!</definedName>
    <definedName name="renamedetailcalk" hidden="1">{#N/A,#N/A,FALSE,"Kalk"}</definedName>
    <definedName name="repair">#REF!</definedName>
    <definedName name="reports" hidden="1">{#N/A,#N/A,TRUE,"Front";#N/A,#N/A,TRUE,"Simple Letter";#N/A,#N/A,TRUE,"Inside";#N/A,#N/A,TRUE,"Contents";#N/A,#N/A,TRUE,"Basis";#N/A,#N/A,TRUE,"Inclusions";#N/A,#N/A,TRUE,"Exclusions";#N/A,#N/A,TRUE,"Areas";#N/A,#N/A,TRUE,"Summary";#N/A,#N/A,TRUE,"Detail"}</definedName>
    <definedName name="REREWREEW" hidden="1">{#N/A,#N/A,TRUE,"Front";#N/A,#N/A,TRUE,"Simple Letter";#N/A,#N/A,TRUE,"Inside";#N/A,#N/A,TRUE,"Contents";#N/A,#N/A,TRUE,"Basis";#N/A,#N/A,TRUE,"Inclusions";#N/A,#N/A,TRUE,"Exclusions";#N/A,#N/A,TRUE,"Areas";#N/A,#N/A,TRUE,"Summary";#N/A,#N/A,TRUE,"Detail"}</definedName>
    <definedName name="RestwertBil">#REF!</definedName>
    <definedName name="RestwertKalk">#REF!</definedName>
    <definedName name="Rev">#REF!</definedName>
    <definedName name="Revision">#REF!</definedName>
    <definedName name="rew">#REF!</definedName>
    <definedName name="rig">#REF!</definedName>
    <definedName name="rj">#REF!</definedName>
    <definedName name="Road">City&amp;" "&amp;State</definedName>
    <definedName name="Road_14">City&amp;" "&amp;#NAME?</definedName>
    <definedName name="Road_15">City&amp;" "&amp;#NAME?</definedName>
    <definedName name="Road_16">City&amp;" "&amp;#NAME?</definedName>
    <definedName name="Road_19">City&amp;" "&amp;#NAME?</definedName>
    <definedName name="Road_21">City&amp;" "&amp;#NAME?</definedName>
    <definedName name="Road_23">City&amp;" "&amp;#NAME?</definedName>
    <definedName name="Road_25">City&amp;" "&amp;#NAME?</definedName>
    <definedName name="Road_3">City&amp;" "&amp;#NAME?</definedName>
    <definedName name="Road_4">City&amp;" "&amp;#NAME?</definedName>
    <definedName name="Road_5">City&amp;" "&amp;#NAME?</definedName>
    <definedName name="robot">#REF!</definedName>
    <definedName name="rosid">#REF!</definedName>
    <definedName name="RP">250</definedName>
    <definedName name="rrrrr">City&amp;" "&amp;State</definedName>
    <definedName name="RRTRTRTR" hidden="1">{#N/A,#N/A,TRUE,"Front";#N/A,#N/A,TRUE,"Simple Letter";#N/A,#N/A,TRUE,"Inside";#N/A,#N/A,TRUE,"Contents";#N/A,#N/A,TRUE,"Basis";#N/A,#N/A,TRUE,"Inclusions";#N/A,#N/A,TRUE,"Exclusions";#N/A,#N/A,TRUE,"Areas";#N/A,#N/A,TRUE,"Summary";#N/A,#N/A,TRUE,"Detail"}</definedName>
    <definedName name="rund">2</definedName>
    <definedName name="rund_ats">0</definedName>
    <definedName name="ruy" hidden="1">{#N/A,#N/A,TRUE,"Front";#N/A,#N/A,TRUE,"Simple Letter";#N/A,#N/A,TRUE,"Inside";#N/A,#N/A,TRUE,"Contents";#N/A,#N/A,TRUE,"Basis";#N/A,#N/A,TRUE,"Inclusions";#N/A,#N/A,TRUE,"Exclusions";#N/A,#N/A,TRUE,"Areas";#N/A,#N/A,TRUE,"Summary";#N/A,#N/A,TRUE,"Detail"}</definedName>
    <definedName name="S">#REF!</definedName>
    <definedName name="S_1_2">#N/A</definedName>
    <definedName name="S_10_11_12">#N/A</definedName>
    <definedName name="S_13_14___15">#N/A</definedName>
    <definedName name="S_16_17">#REF!</definedName>
    <definedName name="S_18___19">#N/A</definedName>
    <definedName name="S_20_21___22">#REF!</definedName>
    <definedName name="S_23">#N/A</definedName>
    <definedName name="S_3_4">#N/A</definedName>
    <definedName name="S_8_9">#N/A</definedName>
    <definedName name="S_CRS">#REF!</definedName>
    <definedName name="S0">#REF!</definedName>
    <definedName name="sa">#REF!</definedName>
    <definedName name="SAAAAAABFBF" hidden="1">{#N/A,#N/A,TRUE,"Front";#N/A,#N/A,TRUE,"Simple Letter";#N/A,#N/A,TRUE,"Inside";#N/A,#N/A,TRUE,"Contents";#N/A,#N/A,TRUE,"Basis";#N/A,#N/A,TRUE,"Inclusions";#N/A,#N/A,TRUE,"Exclusions";#N/A,#N/A,TRUE,"Areas";#N/A,#N/A,TRUE,"Summary";#N/A,#N/A,TRUE,"Detail"}</definedName>
    <definedName name="Salary5Lv">#REF!</definedName>
    <definedName name="Salary6Lv">#REF!</definedName>
    <definedName name="Salary7Lv">#REF!</definedName>
    <definedName name="SalaryClerk">#REF!</definedName>
    <definedName name="SalaryDir">#REF!</definedName>
    <definedName name="SalaryEmp">#REF!</definedName>
    <definedName name="SalaryQua">#REF!</definedName>
    <definedName name="SalarySkil">#REF!</definedName>
    <definedName name="SalarySSkil">#REF!</definedName>
    <definedName name="SalaryTech">#REF!</definedName>
    <definedName name="SalaryUnsk">#REF!</definedName>
    <definedName name="Salesbreak">#REF!</definedName>
    <definedName name="SalesMgr">#REF!</definedName>
    <definedName name="samosa">City&amp;" "&amp;State</definedName>
    <definedName name="san" hidden="1">{#N/A,#N/A,TRUE,"Front";#N/A,#N/A,TRUE,"Simple Letter";#N/A,#N/A,TRUE,"Inside";#N/A,#N/A,TRUE,"Contents";#N/A,#N/A,TRUE,"Basis";#N/A,#N/A,TRUE,"Inclusions";#N/A,#N/A,TRUE,"Exclusions";#N/A,#N/A,TRUE,"Areas";#N/A,#N/A,TRUE,"Summary";#N/A,#N/A,TRUE,"Detail"}</definedName>
    <definedName name="SAND" hidden="1">{#N/A,#N/A,TRUE,"Front";#N/A,#N/A,TRUE,"Simple Letter";#N/A,#N/A,TRUE,"Inside";#N/A,#N/A,TRUE,"Contents";#N/A,#N/A,TRUE,"Basis";#N/A,#N/A,TRUE,"Inclusions";#N/A,#N/A,TRUE,"Exclusions";#N/A,#N/A,TRUE,"Areas";#N/A,#N/A,TRUE,"Summary";#N/A,#N/A,TRUE,"Detail"}</definedName>
    <definedName name="SandSeparator">#REF!</definedName>
    <definedName name="Sanitary">#REF!</definedName>
    <definedName name="Sanitary_Fixtures">[13]Comparison!#REF!</definedName>
    <definedName name="sanjay" hidden="1">{#N/A,#N/A,TRUE,"Front";#N/A,#N/A,TRUE,"Simple Letter";#N/A,#N/A,TRUE,"Inside";#N/A,#N/A,TRUE,"Contents";#N/A,#N/A,TRUE,"Basis";#N/A,#N/A,TRUE,"Inclusions";#N/A,#N/A,TRUE,"Exclusions";#N/A,#N/A,TRUE,"Areas";#N/A,#N/A,TRUE,"Summary";#N/A,#N/A,TRUE,"Detail"}</definedName>
    <definedName name="sanju" hidden="1">{#N/A,#N/A,TRUE,"Front";#N/A,#N/A,TRUE,"Simple Letter";#N/A,#N/A,TRUE,"Inside";#N/A,#N/A,TRUE,"Contents";#N/A,#N/A,TRUE,"Basis";#N/A,#N/A,TRUE,"Inclusions";#N/A,#N/A,TRUE,"Exclusions";#N/A,#N/A,TRUE,"Areas";#N/A,#N/A,TRUE,"Summary";#N/A,#N/A,TRUE,"Detail"}</definedName>
    <definedName name="sat" hidden="1">{#N/A,#N/A,TRUE,"Front";#N/A,#N/A,TRUE,"Simple Letter";#N/A,#N/A,TRUE,"Inside";#N/A,#N/A,TRUE,"Contents";#N/A,#N/A,TRUE,"Basis";#N/A,#N/A,TRUE,"Inclusions";#N/A,#N/A,TRUE,"Exclusions";#N/A,#N/A,TRUE,"Areas";#N/A,#N/A,TRUE,"Summary";#N/A,#N/A,TRUE,"Detail"}</definedName>
    <definedName name="saud">#REF!</definedName>
    <definedName name="sauf">#REF!</definedName>
    <definedName name="sauif">#REF!</definedName>
    <definedName name="sb">#REF!</definedName>
    <definedName name="SbcExpRte">#REF!</definedName>
    <definedName name="SC">#REF!</definedName>
    <definedName name="SC_1_Civil_works_related_to_Electrical_Istallation">'[17]PRICE COMP'!#REF!</definedName>
    <definedName name="Sched_Pay">#REF!</definedName>
    <definedName name="Scheduled_Extra_Payments">#REF!</definedName>
    <definedName name="Scheduled_Interest_Rate">#REF!</definedName>
    <definedName name="Scheduled_Monthly_Payment">#REF!</definedName>
    <definedName name="schools">#REF!</definedName>
    <definedName name="SCHVI_IV">#REF!</definedName>
    <definedName name="SCOPE">#N/A</definedName>
    <definedName name="sdafdsa" hidden="1">{#N/A,#N/A,TRUE,"Front";#N/A,#N/A,TRUE,"Simple Letter";#N/A,#N/A,TRUE,"Inside";#N/A,#N/A,TRUE,"Contents";#N/A,#N/A,TRUE,"Basis";#N/A,#N/A,TRUE,"Inclusions";#N/A,#N/A,TRUE,"Exclusions";#N/A,#N/A,TRUE,"Areas";#N/A,#N/A,TRUE,"Summary";#N/A,#N/A,TRUE,"Detail"}</definedName>
    <definedName name="SDAFDSDSFD" hidden="1">{#N/A,#N/A,TRUE,"Front";#N/A,#N/A,TRUE,"Simple Letter";#N/A,#N/A,TRUE,"Inside";#N/A,#N/A,TRUE,"Contents";#N/A,#N/A,TRUE,"Basis";#N/A,#N/A,TRUE,"Inclusions";#N/A,#N/A,TRUE,"Exclusions";#N/A,#N/A,TRUE,"Areas";#N/A,#N/A,TRUE,"Summary";#N/A,#N/A,TRUE,"Detail"}</definedName>
    <definedName name="Sdate">#REF!</definedName>
    <definedName name="sddf" hidden="1">{#N/A,#N/A,TRUE,"Front";#N/A,#N/A,TRUE,"Simple Letter";#N/A,#N/A,TRUE,"Inside";#N/A,#N/A,TRUE,"Contents";#N/A,#N/A,TRUE,"Basis";#N/A,#N/A,TRUE,"Inclusions";#N/A,#N/A,TRUE,"Exclusions";#N/A,#N/A,TRUE,"Areas";#N/A,#N/A,TRUE,"Summary";#N/A,#N/A,TRUE,"Detail"}</definedName>
    <definedName name="sdfads" hidden="1">{#N/A,#N/A,TRUE,"Front";#N/A,#N/A,TRUE,"Simple Letter";#N/A,#N/A,TRUE,"Inside";#N/A,#N/A,TRUE,"Contents";#N/A,#N/A,TRUE,"Basis";#N/A,#N/A,TRUE,"Inclusions";#N/A,#N/A,TRUE,"Exclusions";#N/A,#N/A,TRUE,"Areas";#N/A,#N/A,TRUE,"Summary";#N/A,#N/A,TRUE,"Detail"}</definedName>
    <definedName name="sdfds" hidden="1">{#N/A,#N/A,TRUE,"Front";#N/A,#N/A,TRUE,"Simple Letter";#N/A,#N/A,TRUE,"Inside";#N/A,#N/A,TRUE,"Contents";#N/A,#N/A,TRUE,"Basis";#N/A,#N/A,TRUE,"Inclusions";#N/A,#N/A,TRUE,"Exclusions";#N/A,#N/A,TRUE,"Areas";#N/A,#N/A,TRUE,"Summary";#N/A,#N/A,TRUE,"Detail"}</definedName>
    <definedName name="sdfsd" hidden="1">{#N/A,#N/A,TRUE,"Front";#N/A,#N/A,TRUE,"Simple Letter";#N/A,#N/A,TRUE,"Inside";#N/A,#N/A,TRUE,"Contents";#N/A,#N/A,TRUE,"Basis";#N/A,#N/A,TRUE,"Inclusions";#N/A,#N/A,TRUE,"Exclusions";#N/A,#N/A,TRUE,"Areas";#N/A,#N/A,TRUE,"Summary";#N/A,#N/A,TRUE,"Detail"}</definedName>
    <definedName name="sdpl">#REF!</definedName>
    <definedName name="SDPLBS">#REF!</definedName>
    <definedName name="SDPLFA">#REF!</definedName>
    <definedName name="SDPLPL">#REF!</definedName>
    <definedName name="sdsdA" hidden="1">{#N/A,#N/A,TRUE,"Front";#N/A,#N/A,TRUE,"Simple Letter";#N/A,#N/A,TRUE,"Inside";#N/A,#N/A,TRUE,"Contents";#N/A,#N/A,TRUE,"Basis";#N/A,#N/A,TRUE,"Inclusions";#N/A,#N/A,TRUE,"Exclusions";#N/A,#N/A,TRUE,"Areas";#N/A,#N/A,TRUE,"Summary";#N/A,#N/A,TRUE,"Detail"}</definedName>
    <definedName name="sec_deposit">#REF!</definedName>
    <definedName name="SECTION">#NAME?</definedName>
    <definedName name="secured">#REF!</definedName>
    <definedName name="security">#REF!</definedName>
    <definedName name="SelectedLanguage">#REF!</definedName>
    <definedName name="SelfContainedUnit">#REF!</definedName>
    <definedName name="sep." hidden="1">{#N/A,#N/A,TRUE,"Front";#N/A,#N/A,TRUE,"Simple Letter";#N/A,#N/A,TRUE,"Inside";#N/A,#N/A,TRUE,"Contents";#N/A,#N/A,TRUE,"Basis";#N/A,#N/A,TRUE,"Inclusions";#N/A,#N/A,TRUE,"Exclusions";#N/A,#N/A,TRUE,"Areas";#N/A,#N/A,TRUE,"Summary";#N/A,#N/A,TRUE,"Detail"}</definedName>
    <definedName name="set">#REF!</definedName>
    <definedName name="sets">#REF!</definedName>
    <definedName name="SFDS" hidden="1">{#N/A,#N/A,TRUE,"Front";#N/A,#N/A,TRUE,"Simple Letter";#N/A,#N/A,TRUE,"Inside";#N/A,#N/A,TRUE,"Contents";#N/A,#N/A,TRUE,"Basis";#N/A,#N/A,TRUE,"Inclusions";#N/A,#N/A,TRUE,"Exclusions";#N/A,#N/A,TRUE,"Areas";#N/A,#N/A,TRUE,"Summary";#N/A,#N/A,TRUE,"Detail"}</definedName>
    <definedName name="sfvdafv" hidden="1">{#N/A,#N/A,TRUE,"Front";#N/A,#N/A,TRUE,"Simple Letter";#N/A,#N/A,TRUE,"Inside";#N/A,#N/A,TRUE,"Contents";#N/A,#N/A,TRUE,"Basis";#N/A,#N/A,TRUE,"Inclusions";#N/A,#N/A,TRUE,"Exclusions";#N/A,#N/A,TRUE,"Areas";#N/A,#N/A,TRUE,"Summary";#N/A,#N/A,TRUE,"Detail"}</definedName>
    <definedName name="sg">0.92</definedName>
    <definedName name="SGDFDSGFG" hidden="1">{#N/A,#N/A,TRUE,"Front";#N/A,#N/A,TRUE,"Simple Letter";#N/A,#N/A,TRUE,"Inside";#N/A,#N/A,TRUE,"Contents";#N/A,#N/A,TRUE,"Basis";#N/A,#N/A,TRUE,"Inclusions";#N/A,#N/A,TRUE,"Exclusions";#N/A,#N/A,TRUE,"Areas";#N/A,#N/A,TRUE,"Summary";#N/A,#N/A,TRUE,"Detail"}</definedName>
    <definedName name="sggbhb" hidden="1">{#N/A,#N/A,TRUE,"Front";#N/A,#N/A,TRUE,"Simple Letter";#N/A,#N/A,TRUE,"Inside";#N/A,#N/A,TRUE,"Contents";#N/A,#N/A,TRUE,"Basis";#N/A,#N/A,TRUE,"Inclusions";#N/A,#N/A,TRUE,"Exclusions";#N/A,#N/A,TRUE,"Areas";#N/A,#N/A,TRUE,"Summary";#N/A,#N/A,TRUE,"Detail"}</definedName>
    <definedName name="Sharique">#REF!</definedName>
    <definedName name="shiva">#REF!</definedName>
    <definedName name="Shop_Floor_Hour_Rate___2000">"kapil"</definedName>
    <definedName name="siba">#REF!</definedName>
    <definedName name="siba1">#REF!</definedName>
    <definedName name="siba2">#REF!</definedName>
    <definedName name="sibabb">#REF!</definedName>
    <definedName name="SiteID">#REF!</definedName>
    <definedName name="SiteType">#REF!</definedName>
    <definedName name="SITEWORKS">#REF!</definedName>
    <definedName name="skjfdkkl">#REF!</definedName>
    <definedName name="Sl_No">#REF!</definedName>
    <definedName name="SmallProj">#REF!</definedName>
    <definedName name="SmallProj_Text">#REF!</definedName>
    <definedName name="SMTV">'[9]PRICE-COMP'!#REF!</definedName>
    <definedName name="SoAfaKumBil">#REF!</definedName>
    <definedName name="SoAfaKumKalk">#REF!</definedName>
    <definedName name="SoAfaLfdJahrBil">#REF!</definedName>
    <definedName name="SoAfaLfdJahrKalk">#REF!</definedName>
    <definedName name="SoAfaLfdMonatKalk">#REF!</definedName>
    <definedName name="SONU" hidden="1">{#N/A,#N/A,TRUE,"Front";#N/A,#N/A,TRUE,"Simple Letter";#N/A,#N/A,TRUE,"Inside";#N/A,#N/A,TRUE,"Contents";#N/A,#N/A,TRUE,"Basis";#N/A,#N/A,TRUE,"Inclusions";#N/A,#N/A,TRUE,"Exclusions";#N/A,#N/A,TRUE,"Areas";#N/A,#N/A,TRUE,"Summary";#N/A,#N/A,TRUE,"Detail"}</definedName>
    <definedName name="SORT">#REF!</definedName>
    <definedName name="SP1Branch">#REF!</definedName>
    <definedName name="SP1Credit">#REF!</definedName>
    <definedName name="SP1Name">#REF!</definedName>
    <definedName name="SP1Number">#REF!</definedName>
    <definedName name="SP2Branch">#REF!</definedName>
    <definedName name="SP2Credit">#REF!</definedName>
    <definedName name="SP2Name">#REF!</definedName>
    <definedName name="SP2Number">#REF!</definedName>
    <definedName name="SP3Branch">#REF!</definedName>
    <definedName name="SP3Credit">#REF!</definedName>
    <definedName name="SP3Name">#REF!</definedName>
    <definedName name="SP3Number">#REF!</definedName>
    <definedName name="SP4Branch">#REF!</definedName>
    <definedName name="SP4Credit">#REF!</definedName>
    <definedName name="SP4Name">#REF!</definedName>
    <definedName name="SP4Number">#REF!</definedName>
    <definedName name="SP5Branch">#REF!</definedName>
    <definedName name="SP5Credit">#REF!</definedName>
    <definedName name="SP5Name">#REF!</definedName>
    <definedName name="SP5Number">#REF!</definedName>
    <definedName name="Spare_parts">'[18]Price Comparison'!#REF!</definedName>
    <definedName name="SpecClass">#REF!</definedName>
    <definedName name="SpecClass_Text">#REF!</definedName>
    <definedName name="SpecEnv1">#REF!</definedName>
    <definedName name="SpecEnv1_Text">#REF!</definedName>
    <definedName name="SpecEnv2">#REF!</definedName>
    <definedName name="SpecEnv2_Text">#REF!</definedName>
    <definedName name="SPR">#REF!</definedName>
    <definedName name="spr_lbr_cst">#REF!</definedName>
    <definedName name="srtthyrt" hidden="1">{#N/A,#N/A,TRUE,"Front";#N/A,#N/A,TRUE,"Simple Letter";#N/A,#N/A,TRUE,"Inside";#N/A,#N/A,TRUE,"Contents";#N/A,#N/A,TRUE,"Basis";#N/A,#N/A,TRUE,"Inclusions";#N/A,#N/A,TRUE,"Exclusions";#N/A,#N/A,TRUE,"Areas";#N/A,#N/A,TRUE,"Summary";#N/A,#N/A,TRUE,"Detail"}</definedName>
    <definedName name="srv_cln">#REF!</definedName>
    <definedName name="srv_prt">#REF!</definedName>
    <definedName name="SrvcCode1">#REF!</definedName>
    <definedName name="SrvcCode1_Text">#REF!</definedName>
    <definedName name="SrvcCode2">#REF!</definedName>
    <definedName name="SrvcCode2_Text">#REF!</definedName>
    <definedName name="SrvcCode3">#REF!</definedName>
    <definedName name="SrvcCode3_Text">#REF!</definedName>
    <definedName name="SrvcCode4">#REF!</definedName>
    <definedName name="SrvcCode4_Text">#REF!</definedName>
    <definedName name="SrvcCode5">#REF!</definedName>
    <definedName name="SrvcCode5_Text">#REF!</definedName>
    <definedName name="ss" hidden="1">#REF!</definedName>
    <definedName name="st" hidden="1">{#N/A,#N/A,TRUE,"Front";#N/A,#N/A,TRUE,"Simple Letter";#N/A,#N/A,TRUE,"Inside";#N/A,#N/A,TRUE,"Contents";#N/A,#N/A,TRUE,"Basis";#N/A,#N/A,TRUE,"Inclusions";#N/A,#N/A,TRUE,"Exclusions";#N/A,#N/A,TRUE,"Areas";#N/A,#N/A,TRUE,"Summary";#N/A,#N/A,TRUE,"Detail"}</definedName>
    <definedName name="ST_SP">#REF!</definedName>
    <definedName name="staff" hidden="1">{#N/A,#N/A,TRUE,"Front";#N/A,#N/A,TRUE,"Simple Letter";#N/A,#N/A,TRUE,"Inside";#N/A,#N/A,TRUE,"Contents";#N/A,#N/A,TRUE,"Basis";#N/A,#N/A,TRUE,"Inclusions";#N/A,#N/A,TRUE,"Exclusions";#N/A,#N/A,TRUE,"Areas";#N/A,#N/A,TRUE,"Summary";#N/A,#N/A,TRUE,"Detail"}</definedName>
    <definedName name="Stage">#REF!</definedName>
    <definedName name="StartDate">#REF!</definedName>
    <definedName name="STax">#REF!</definedName>
    <definedName name="stock">#REF!</definedName>
    <definedName name="Storm_Drainage">'[12]pri-com'!#REF!</definedName>
    <definedName name="StrID">#REF!</definedName>
    <definedName name="STRUCTURAL">#REF!</definedName>
    <definedName name="structure">#REF!</definedName>
    <definedName name="SUBC">#REF!</definedName>
    <definedName name="Subject">#REF!</definedName>
    <definedName name="summ" hidden="1">{#N/A,#N/A,TRUE,"Front";#N/A,#N/A,TRUE,"Simple Letter";#N/A,#N/A,TRUE,"Inside";#N/A,#N/A,TRUE,"Contents";#N/A,#N/A,TRUE,"Basis";#N/A,#N/A,TRUE,"Inclusions";#N/A,#N/A,TRUE,"Exclusions";#N/A,#N/A,TRUE,"Areas";#N/A,#N/A,TRUE,"Summary";#N/A,#N/A,TRUE,"Detail"}</definedName>
    <definedName name="SUMMARY">#REF!</definedName>
    <definedName name="Sump_pump_Discharge">'[8]pri-com'!#REF!</definedName>
    <definedName name="sumrisk">#REF!</definedName>
    <definedName name="sundry">#REF!</definedName>
    <definedName name="sundryexp">#REF!</definedName>
    <definedName name="suresh" hidden="1">{#N/A,#N/A,TRUE,"Front";#N/A,#N/A,TRUE,"Simple Letter";#N/A,#N/A,TRUE,"Inside";#N/A,#N/A,TRUE,"Contents";#N/A,#N/A,TRUE,"Basis";#N/A,#N/A,TRUE,"Inclusions";#N/A,#N/A,TRUE,"Exclusions";#N/A,#N/A,TRUE,"Areas";#N/A,#N/A,TRUE,"Summary";#N/A,#N/A,TRUE,"Detail"}</definedName>
    <definedName name="SURYA">#REF!</definedName>
    <definedName name="swf">#REF!</definedName>
    <definedName name="SWITCHGEAR_MCC">#REF!</definedName>
    <definedName name="SXA" hidden="1">{#N/A,#N/A,TRUE,"Front";#N/A,#N/A,TRUE,"Simple Letter";#N/A,#N/A,TRUE,"Inside";#N/A,#N/A,TRUE,"Contents";#N/A,#N/A,TRUE,"Basis";#N/A,#N/A,TRUE,"Inclusions";#N/A,#N/A,TRUE,"Exclusions";#N/A,#N/A,TRUE,"Areas";#N/A,#N/A,TRUE,"Summary";#N/A,#N/A,TRUE,"Detail"}</definedName>
    <definedName name="SXZCAX">#N/A</definedName>
    <definedName name="T">#REF!</definedName>
    <definedName name="T.A">#REF!</definedName>
    <definedName name="t.area">#REF!</definedName>
    <definedName name="T0">#REF!</definedName>
    <definedName name="T900_949">#N/A</definedName>
    <definedName name="TAB">'[7]Price Comparison'!#REF!</definedName>
    <definedName name="Table">#REF!</definedName>
    <definedName name="TABLE2">#REF!</definedName>
    <definedName name="TableRange">#REF!</definedName>
    <definedName name="Tag_no.">#REF!</definedName>
    <definedName name="TAHOMA">#REF!</definedName>
    <definedName name="Tarun">#N/A</definedName>
    <definedName name="TaxTV">10%</definedName>
    <definedName name="TaxXL">5%</definedName>
    <definedName name="tb">#REF!</definedName>
    <definedName name="TDB_30x45x10cm">'[17]PRICE COMP'!#REF!</definedName>
    <definedName name="telephone">#REF!</definedName>
    <definedName name="Telephonettc">'[9]PRICE-COMP'!#REF!</definedName>
    <definedName name="temp">#REF!</definedName>
    <definedName name="TEREWEWFE" hidden="1">{#N/A,#N/A,TRUE,"Front";#N/A,#N/A,TRUE,"Simple Letter";#N/A,#N/A,TRUE,"Inside";#N/A,#N/A,TRUE,"Contents";#N/A,#N/A,TRUE,"Basis";#N/A,#N/A,TRUE,"Inclusions";#N/A,#N/A,TRUE,"Exclusions";#N/A,#N/A,TRUE,"Areas";#N/A,#N/A,TRUE,"Summary";#N/A,#N/A,TRUE,"Detail"}</definedName>
    <definedName name="TEST">[2]KP1590_E!#REF!</definedName>
    <definedName name="TEST0">#REF!</definedName>
    <definedName name="TEST1">#REF!</definedName>
    <definedName name="TESTHKEY">#REF!</definedName>
    <definedName name="TESTKEYS">#REF!</definedName>
    <definedName name="tests">[2]KP1590_E!#REF!</definedName>
    <definedName name="TESTVKEY">#REF!</definedName>
    <definedName name="tf">#REF!</definedName>
    <definedName name="TierCode">#REF!</definedName>
    <definedName name="TierCode_Text">#REF!</definedName>
    <definedName name="Tile_work">#REF!</definedName>
    <definedName name="Title1">#REF!</definedName>
    <definedName name="Title2">#REF!</definedName>
    <definedName name="tm" hidden="1">#REF!</definedName>
    <definedName name="to">#REF!</definedName>
    <definedName name="TO.AR">#REF!</definedName>
    <definedName name="Toilet_Accessories">[13]Comparison!#REF!</definedName>
    <definedName name="tol">#REF!</definedName>
    <definedName name="TopEx.">#REF!</definedName>
    <definedName name="topl">#REF!</definedName>
    <definedName name="topn">#REF!</definedName>
    <definedName name="Total">#REF!</definedName>
    <definedName name="total_cost">#REF!</definedName>
    <definedName name="Total_cost_sum">#REF!</definedName>
    <definedName name="Total_Interest">#REF!</definedName>
    <definedName name="Total_Pay">#REF!</definedName>
    <definedName name="Total_Payment">Scheduled_Payment+Extra_Payment</definedName>
    <definedName name="TOTAL1">#N/A</definedName>
    <definedName name="TOTAL2">#N/A</definedName>
    <definedName name="totalf">#REF!</definedName>
    <definedName name="TotalHours">#REF!</definedName>
    <definedName name="TotalLine341">#REF!</definedName>
    <definedName name="TotDirMnt">#REF!</definedName>
    <definedName name="TotSbcHrs">#REF!</definedName>
    <definedName name="Trans">#REF!</definedName>
    <definedName name="TRAYS_CABLE">#REF!</definedName>
    <definedName name="trn_ste_01">#REF!</definedName>
    <definedName name="trn_ste_02">#REF!</definedName>
    <definedName name="trn_ste_03">#REF!</definedName>
    <definedName name="trn_ste_04">#REF!</definedName>
    <definedName name="trn_ste_05">#REF!</definedName>
    <definedName name="trn_ste_06">#REF!</definedName>
    <definedName name="trn_ste_07">#REF!</definedName>
    <definedName name="trn_ste_08">#REF!</definedName>
    <definedName name="trn_ste_09">#REF!</definedName>
    <definedName name="trn_ste_10">#REF!</definedName>
    <definedName name="trn_ste_11">#REF!</definedName>
    <definedName name="trn_ste_12">#REF!</definedName>
    <definedName name="trn_ste_13">#REF!</definedName>
    <definedName name="trn_ste_14">#REF!</definedName>
    <definedName name="trn_ste_15">#REF!</definedName>
    <definedName name="trn_ste_16">#REF!</definedName>
    <definedName name="trn_ste_17">#REF!</definedName>
    <definedName name="trn_ste_18">#REF!</definedName>
    <definedName name="trn_ste_19">#REF!</definedName>
    <definedName name="trn_ste_20">#REF!</definedName>
    <definedName name="trn_ste_21">#REF!</definedName>
    <definedName name="trn_ste_22">#REF!</definedName>
    <definedName name="trn_ste_23">#REF!</definedName>
    <definedName name="trn_ste_24">#REF!</definedName>
    <definedName name="trn_ste_25">#REF!</definedName>
    <definedName name="trn_ste_26">#REF!</definedName>
    <definedName name="trn_ste_27">#REF!</definedName>
    <definedName name="trn_ste_28">#REF!</definedName>
    <definedName name="trn_ste_29">#REF!</definedName>
    <definedName name="trn_ste_30">#REF!</definedName>
    <definedName name="TrnCstFC">#REF!</definedName>
    <definedName name="TrnCstLC">#REF!</definedName>
    <definedName name="TrnFC_LCRate">#REF!</definedName>
    <definedName name="tt">#REF!</definedName>
    <definedName name="TTRYRTYRTYRE" hidden="1">{#N/A,#N/A,TRUE,"Front";#N/A,#N/A,TRUE,"Simple Letter";#N/A,#N/A,TRUE,"Inside";#N/A,#N/A,TRUE,"Contents";#N/A,#N/A,TRUE,"Basis";#N/A,#N/A,TRUE,"Inclusions";#N/A,#N/A,TRUE,"Exclusions";#N/A,#N/A,TRUE,"Areas";#N/A,#N/A,TRUE,"Summary";#N/A,#N/A,TRUE,"Detail"}</definedName>
    <definedName name="tttt" hidden="1">{#N/A,#N/A,TRUE,"Front";#N/A,#N/A,TRUE,"Simple Letter";#N/A,#N/A,TRUE,"Inside";#N/A,#N/A,TRUE,"Contents";#N/A,#N/A,TRUE,"Basis";#N/A,#N/A,TRUE,"Inclusions";#N/A,#N/A,TRUE,"Exclusions";#N/A,#N/A,TRUE,"Areas";#N/A,#N/A,TRUE,"Summary";#N/A,#N/A,TRUE,"Detail"}</definedName>
    <definedName name="tty">#REF!</definedName>
    <definedName name="ty" hidden="1">{#N/A,#N/A,TRUE,"Front";#N/A,#N/A,TRUE,"Simple Letter";#N/A,#N/A,TRUE,"Inside";#N/A,#N/A,TRUE,"Contents";#N/A,#N/A,TRUE,"Basis";#N/A,#N/A,TRUE,"Inclusions";#N/A,#N/A,TRUE,"Exclusions";#N/A,#N/A,TRUE,"Areas";#N/A,#N/A,TRUE,"Summary";#N/A,#N/A,TRUE,"Detail"}</definedName>
    <definedName name="type">#REF!</definedName>
    <definedName name="tyw" hidden="1">{#N/A,#N/A,TRUE,"Front";#N/A,#N/A,TRUE,"Simple Letter";#N/A,#N/A,TRUE,"Inside";#N/A,#N/A,TRUE,"Contents";#N/A,#N/A,TRUE,"Basis";#N/A,#N/A,TRUE,"Inclusions";#N/A,#N/A,TRUE,"Exclusions";#N/A,#N/A,TRUE,"Areas";#N/A,#N/A,TRUE,"Summary";#N/A,#N/A,TRUE,"Detail"}</definedName>
    <definedName name="ug">#REF!</definedName>
    <definedName name="un">#REF!</definedName>
    <definedName name="UNIT">#N/A</definedName>
    <definedName name="unit_cost">#REF!</definedName>
    <definedName name="unsecured">#REF!</definedName>
    <definedName name="UPVC_Pipes">'[8]pri-com'!#REF!</definedName>
    <definedName name="US">2388</definedName>
    <definedName name="uyy">#REF!</definedName>
    <definedName name="v">#REF!</definedName>
    <definedName name="v_app">#REF!</definedName>
    <definedName name="v_est">#REF!</definedName>
    <definedName name="v_paid">#REF!</definedName>
    <definedName name="v_quo">#REF!</definedName>
    <definedName name="v_rec">#REF!</definedName>
    <definedName name="v_tot">#REF!</definedName>
    <definedName name="Values_Entered">IF(Loan_Amount*Interest_Rate*Loan_Years*Loan_Start&gt;0,1,0)</definedName>
    <definedName name="Valves">'[7]Price Comparison'!#REF!</definedName>
    <definedName name="variance_total">#REF!</definedName>
    <definedName name="vat" hidden="1">{#N/A,#N/A,TRUE,"Front";#N/A,#N/A,TRUE,"Simple Letter";#N/A,#N/A,TRUE,"Inside";#N/A,#N/A,TRUE,"Contents";#N/A,#N/A,TRUE,"Basis";#N/A,#N/A,TRUE,"Inclusions";#N/A,#N/A,TRUE,"Exclusions";#N/A,#N/A,TRUE,"Areas";#N/A,#N/A,TRUE,"Summary";#N/A,#N/A,TRUE,"Detail"}</definedName>
    <definedName name="vatf">#REF!</definedName>
    <definedName name="VAV">'[7]Price Comparison'!#REF!</definedName>
    <definedName name="VAVs">#REF!</definedName>
    <definedName name="vbv">#REF!</definedName>
    <definedName name="vbvbvb" hidden="1">{#N/A,#N/A,TRUE,"Front";#N/A,#N/A,TRUE,"Simple Letter";#N/A,#N/A,TRUE,"Inside";#N/A,#N/A,TRUE,"Contents";#N/A,#N/A,TRUE,"Basis";#N/A,#N/A,TRUE,"Inclusions";#N/A,#N/A,TRUE,"Exclusions";#N/A,#N/A,TRUE,"Areas";#N/A,#N/A,TRUE,"Summary";#N/A,#N/A,TRUE,"Detail"}</definedName>
    <definedName name="vbvbvvv" hidden="1">{#N/A,#N/A,TRUE,"Front";#N/A,#N/A,TRUE,"Simple Letter";#N/A,#N/A,TRUE,"Inside";#N/A,#N/A,TRUE,"Contents";#N/A,#N/A,TRUE,"Basis";#N/A,#N/A,TRUE,"Inclusions";#N/A,#N/A,TRUE,"Exclusions";#N/A,#N/A,TRUE,"Areas";#N/A,#N/A,TRUE,"Summary";#N/A,#N/A,TRUE,"Detail"}</definedName>
    <definedName name="vehicle">#REF!</definedName>
    <definedName name="VEHS">#N/A</definedName>
    <definedName name="VerbrauchsabweichungVerdichtTechVerw">#REF!</definedName>
    <definedName name="VFD">#REF!</definedName>
    <definedName name="vggssg" hidden="1">{#N/A,#N/A,TRUE,"Front";#N/A,#N/A,TRUE,"Simple Letter";#N/A,#N/A,TRUE,"Inside";#N/A,#N/A,TRUE,"Contents";#N/A,#N/A,TRUE,"Basis";#N/A,#N/A,TRUE,"Inclusions";#N/A,#N/A,TRUE,"Exclusions";#N/A,#N/A,TRUE,"Areas";#N/A,#N/A,TRUE,"Summary";#N/A,#N/A,TRUE,"Detail"}</definedName>
    <definedName name="VibrationIsolators">#REF!</definedName>
    <definedName name="volcontroldamp">#REF!</definedName>
    <definedName name="VP3BOX">#N/A</definedName>
    <definedName name="VPCSTD">#N/A</definedName>
    <definedName name="VPGYP">#N/A</definedName>
    <definedName name="VPOFRV">#N/A</definedName>
    <definedName name="vvv">#REF!</definedName>
    <definedName name="VVVVVVVVVV" hidden="1">{#N/A,#N/A,TRUE,"Front";#N/A,#N/A,TRUE,"Simple Letter";#N/A,#N/A,TRUE,"Inside";#N/A,#N/A,TRUE,"Contents";#N/A,#N/A,TRUE,"Basis";#N/A,#N/A,TRUE,"Inclusions";#N/A,#N/A,TRUE,"Exclusions";#N/A,#N/A,TRUE,"Areas";#N/A,#N/A,TRUE,"Summary";#N/A,#N/A,TRUE,"Detail"}</definedName>
    <definedName name="W">#REF!</definedName>
    <definedName name="wa" hidden="1">{#N/A,#N/A,TRUE,"Front";#N/A,#N/A,TRUE,"Simple Letter";#N/A,#N/A,TRUE,"Inside";#N/A,#N/A,TRUE,"Contents";#N/A,#N/A,TRUE,"Basis";#N/A,#N/A,TRUE,"Inclusions";#N/A,#N/A,TRUE,"Exclusions";#N/A,#N/A,TRUE,"Areas";#N/A,#N/A,TRUE,"Summary";#N/A,#N/A,TRUE,"Detail"}</definedName>
    <definedName name="Waiting">"Picture 1"</definedName>
    <definedName name="Wall_Painting">#REF!</definedName>
    <definedName name="Water_Level_Indicators">[13]Comparison!#REF!</definedName>
    <definedName name="Watertranks_Accessories">'[12]pri-com'!#REF!</definedName>
    <definedName name="WCT">#REF!</definedName>
    <definedName name="Weight_Inp">#REF!</definedName>
    <definedName name="werfew" hidden="1">{#N/A,#N/A,TRUE,"Front";#N/A,#N/A,TRUE,"Simple Letter";#N/A,#N/A,TRUE,"Inside";#N/A,#N/A,TRUE,"Contents";#N/A,#N/A,TRUE,"Basis";#N/A,#N/A,TRUE,"Inclusions";#N/A,#N/A,TRUE,"Exclusions";#N/A,#N/A,TRUE,"Areas";#N/A,#N/A,TRUE,"Summary";#N/A,#N/A,TRUE,"Detail"}</definedName>
    <definedName name="wip">#REF!</definedName>
    <definedName name="wirilight">'[10]PRICE-COMP'!#REF!</definedName>
    <definedName name="wiring_to_Isolators">'[9]PRICE-COMP'!#REF!</definedName>
    <definedName name="wiringdevices">'[9]PRICE-COMP'!#REF!</definedName>
    <definedName name="wiringfire">'[9]PRICE-COMP'!#REF!</definedName>
    <definedName name="wiringtolight">'[9]PRICE-COMP'!#REF!</definedName>
    <definedName name="wiringtowiringdevices">'[9]PRICE-COMP'!#REF!</definedName>
    <definedName name="WOOD_DOOR">#REF!</definedName>
    <definedName name="work">#REF!</definedName>
    <definedName name="WorkingCostCentre">#REF!</definedName>
    <definedName name="WRITBACK">#REF!</definedName>
    <definedName name="wrn.Detailkalk." hidden="1">{#N/A,#N/A,FALSE,"Kalk"}</definedName>
    <definedName name="wrn.detailkalk01." hidden="1">{#N/A,#N/A,FALSE,"Kalk"}</definedName>
    <definedName name="wrn.detailkalk1." hidden="1">{#N/A,#N/A,FALSE,"Kalk"}</definedName>
    <definedName name="wrn.Full._.Report." hidden="1">{#N/A,#N/A,TRUE,"Front";#N/A,#N/A,TRUE,"Simple Letter";#N/A,#N/A,TRUE,"Inside";#N/A,#N/A,TRUE,"Contents";#N/A,#N/A,TRUE,"Basis";#N/A,#N/A,TRUE,"Inclusions";#N/A,#N/A,TRUE,"Exclusions";#N/A,#N/A,TRUE,"Areas";#N/A,#N/A,TRUE,"Summary";#N/A,#N/A,TRUE,"Detail"}</definedName>
    <definedName name="wrn.Kalk." hidden="1">{"Kalk_druck",#N/A,FALSE,"Kalk";#N/A,#N/A,FALSE,"Risiken";"AllgKost_Druck",#N/A,FALSE,"AllgKost";"KompKost_Druck",#N/A,FALSE,"KompKost"}</definedName>
    <definedName name="wrn.kalk01." hidden="1">{"Kalk_druck",#N/A,FALSE,"Kalk";#N/A,#N/A,FALSE,"Risiken";"AllgKost_Druck",#N/A,FALSE,"AllgKost";"KompKost_Druck",#N/A,FALSE,"KompKost"}</definedName>
    <definedName name="wrn.kalk1." hidden="1">{"Kalk_druck",#N/A,FALSE,"Kalk";#N/A,#N/A,FALSE,"Risiken";"AllgKost_Druck",#N/A,FALSE,"AllgKost";"KompKost_Druck",#N/A,FALSE,"KompKost"}</definedName>
    <definedName name="wrn.WorkBook._.Print."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wrnfulla" hidden="1">{#N/A,#N/A,TRUE,"Front";#N/A,#N/A,TRUE,"Simple Letter";#N/A,#N/A,TRUE,"Inside";#N/A,#N/A,TRUE,"Contents";#N/A,#N/A,TRUE,"Basis";#N/A,#N/A,TRUE,"Inclusions";#N/A,#N/A,TRUE,"Exclusions";#N/A,#N/A,TRUE,"Areas";#N/A,#N/A,TRUE,"Summary";#N/A,#N/A,TRUE,"Detail"}</definedName>
    <definedName name="WRNFULLA1" hidden="1">{#N/A,#N/A,TRUE,"Front";#N/A,#N/A,TRUE,"Simple Letter";#N/A,#N/A,TRUE,"Inside";#N/A,#N/A,TRUE,"Contents";#N/A,#N/A,TRUE,"Basis";#N/A,#N/A,TRUE,"Inclusions";#N/A,#N/A,TRUE,"Exclusions";#N/A,#N/A,TRUE,"Areas";#N/A,#N/A,TRUE,"Summary";#N/A,#N/A,TRUE,"Detail"}</definedName>
    <definedName name="wwwwwwwwwwwww">#REF!</definedName>
    <definedName name="wx">#REF!</definedName>
    <definedName name="x">#REF!</definedName>
    <definedName name="X980210_payment_printing_List">#NAME?</definedName>
    <definedName name="xdfd" hidden="1">#REF!</definedName>
    <definedName name="xx" hidden="1">{#N/A,#N/A,TRUE,"Front";#N/A,#N/A,TRUE,"Simple Letter";#N/A,#N/A,TRUE,"Inside";#N/A,#N/A,TRUE,"Contents";#N/A,#N/A,TRUE,"Basis";#N/A,#N/A,TRUE,"Inclusions";#N/A,#N/A,TRUE,"Exclusions";#N/A,#N/A,TRUE,"Areas";#N/A,#N/A,TRUE,"Summary";#N/A,#N/A,TRUE,"Detail"}</definedName>
    <definedName name="XXX" hidden="1">{#N/A,#N/A,TRUE,"Front";#N/A,#N/A,TRUE,"Simple Letter";#N/A,#N/A,TRUE,"Inside";#N/A,#N/A,TRUE,"Contents";#N/A,#N/A,TRUE,"Basis";#N/A,#N/A,TRUE,"Inclusions";#N/A,#N/A,TRUE,"Exclusions";#N/A,#N/A,TRUE,"Areas";#N/A,#N/A,TRUE,"Summary";#N/A,#N/A,TRUE,"Detail"}</definedName>
    <definedName name="xxxx" hidden="1">{#N/A,#N/A,TRUE,"Front";#N/A,#N/A,TRUE,"Simple Letter";#N/A,#N/A,TRUE,"Inside";#N/A,#N/A,TRUE,"Contents";#N/A,#N/A,TRUE,"Basis";#N/A,#N/A,TRUE,"Inclusions";#N/A,#N/A,TRUE,"Exclusions";#N/A,#N/A,TRUE,"Areas";#N/A,#N/A,TRUE,"Summary";#N/A,#N/A,TRUE,"Detail"}</definedName>
    <definedName name="xxxxxx" hidden="1">{#N/A,#N/A,TRUE,"Front";#N/A,#N/A,TRUE,"Simple Letter";#N/A,#N/A,TRUE,"Inside";#N/A,#N/A,TRUE,"Contents";#N/A,#N/A,TRUE,"Basis";#N/A,#N/A,TRUE,"Inclusions";#N/A,#N/A,TRUE,"Exclusions";#N/A,#N/A,TRUE,"Areas";#N/A,#N/A,TRUE,"Summary";#N/A,#N/A,TRUE,"Detail"}</definedName>
    <definedName name="XYZ">City&amp;" "&amp;State</definedName>
    <definedName name="Y">#REF!</definedName>
    <definedName name="yash" hidden="1">{#N/A,#N/A,TRUE,"Front";#N/A,#N/A,TRUE,"Simple Letter";#N/A,#N/A,TRUE,"Inside";#N/A,#N/A,TRUE,"Contents";#N/A,#N/A,TRUE,"Basis";#N/A,#N/A,TRUE,"Inclusions";#N/A,#N/A,TRUE,"Exclusions";#N/A,#N/A,TRUE,"Areas";#N/A,#N/A,TRUE,"Summary";#N/A,#N/A,TRUE,"Detail"}</definedName>
    <definedName name="YEAR">#REF!</definedName>
    <definedName name="ytm_pbt">#REF!</definedName>
    <definedName name="ytr">#REF!</definedName>
    <definedName name="yttw" hidden="1">{#N/A,#N/A,TRUE,"Front";#N/A,#N/A,TRUE,"Simple Letter";#N/A,#N/A,TRUE,"Inside";#N/A,#N/A,TRUE,"Contents";#N/A,#N/A,TRUE,"Basis";#N/A,#N/A,TRUE,"Inclusions";#N/A,#N/A,TRUE,"Exclusions";#N/A,#N/A,TRUE,"Areas";#N/A,#N/A,TRUE,"Summary";#N/A,#N/A,TRUE,"Detail"}</definedName>
    <definedName name="yv">#REF!</definedName>
    <definedName name="yyy" hidden="1">{#N/A,#N/A,TRUE,"Front";#N/A,#N/A,TRUE,"Simple Letter";#N/A,#N/A,TRUE,"Inside";#N/A,#N/A,TRUE,"Contents";#N/A,#N/A,TRUE,"Basis";#N/A,#N/A,TRUE,"Inclusions";#N/A,#N/A,TRUE,"Exclusions";#N/A,#N/A,TRUE,"Areas";#N/A,#N/A,TRUE,"Summary";#N/A,#N/A,TRUE,"Detail"}</definedName>
    <definedName name="yyyy" hidden="1">{#N/A,#N/A,TRUE,"Front";#N/A,#N/A,TRUE,"Simple Letter";#N/A,#N/A,TRUE,"Inside";#N/A,#N/A,TRUE,"Contents";#N/A,#N/A,TRUE,"Basis";#N/A,#N/A,TRUE,"Inclusions";#N/A,#N/A,TRUE,"Exclusions";#N/A,#N/A,TRUE,"Areas";#N/A,#N/A,TRUE,"Summary";#N/A,#N/A,TRUE,"Detail"}</definedName>
    <definedName name="yyyyyy" hidden="1">{#N/A,#N/A,TRUE,"Front";#N/A,#N/A,TRUE,"Simple Letter";#N/A,#N/A,TRUE,"Inside";#N/A,#N/A,TRUE,"Contents";#N/A,#N/A,TRUE,"Basis";#N/A,#N/A,TRUE,"Inclusions";#N/A,#N/A,TRUE,"Exclusions";#N/A,#N/A,TRUE,"Areas";#N/A,#N/A,TRUE,"Summary";#N/A,#N/A,TRUE,"Detail"}</definedName>
    <definedName name="yyyyyyyyyy">'[15]4K - (6a) Non Manual Breakdown'!$AC$3</definedName>
    <definedName name="z" hidden="1">{#N/A,#N/A,TRUE,"Front";#N/A,#N/A,TRUE,"Simple Letter";#N/A,#N/A,TRUE,"Inside";#N/A,#N/A,TRUE,"Contents";#N/A,#N/A,TRUE,"Basis";#N/A,#N/A,TRUE,"Inclusions";#N/A,#N/A,TRUE,"Exclusions";#N/A,#N/A,TRUE,"Areas";#N/A,#N/A,TRUE,"Summary";#N/A,#N/A,TRUE,"Detail"}</definedName>
    <definedName name="ZA" hidden="1">{#N/A,#N/A,TRUE,"Front";#N/A,#N/A,TRUE,"Simple Letter";#N/A,#N/A,TRUE,"Inside";#N/A,#N/A,TRUE,"Contents";#N/A,#N/A,TRUE,"Basis";#N/A,#N/A,TRUE,"Inclusions";#N/A,#N/A,TRUE,"Exclusions";#N/A,#N/A,TRUE,"Areas";#N/A,#N/A,TRUE,"Summary";#N/A,#N/A,TRUE,"Detail"}</definedName>
    <definedName name="ZeileErsteLine341">#REF!</definedName>
    <definedName name="Zinkelen.xlw">#REF!</definedName>
    <definedName name="Zip1" hidden="1">{#N/A,#N/A,TRUE,"Front";#N/A,#N/A,TRUE,"Simple Letter";#N/A,#N/A,TRUE,"Inside";#N/A,#N/A,TRUE,"Contents";#N/A,#N/A,TRUE,"Basis";#N/A,#N/A,TRUE,"Inclusions";#N/A,#N/A,TRUE,"Exclusions";#N/A,#N/A,TRUE,"Areas";#N/A,#N/A,TRUE,"Summary";#N/A,#N/A,TRUE,"Detail"}</definedName>
    <definedName name="ZX" hidden="1">{#N/A,#N/A,TRUE,"Front";#N/A,#N/A,TRUE,"Simple Letter";#N/A,#N/A,TRUE,"Inside";#N/A,#N/A,TRUE,"Contents";#N/A,#N/A,TRUE,"Basis";#N/A,#N/A,TRUE,"Inclusions";#N/A,#N/A,TRUE,"Exclusions";#N/A,#N/A,TRUE,"Areas";#N/A,#N/A,TRUE,"Summary";#N/A,#N/A,TRUE,"Detail"}</definedName>
    <definedName name="zz">#REF!</definedName>
    <definedName name="zzz">#REF!</definedName>
    <definedName name="가1">#REF!</definedName>
    <definedName name="가2">#REF!</definedName>
    <definedName name="가3">#REF!</definedName>
    <definedName name="누적매출">#REF!</definedName>
    <definedName name="당기매출">#REF!</definedName>
    <definedName name="모른다니까">#REF!</definedName>
    <definedName name="몰라">#REF!</definedName>
    <definedName name="차체">#REF!</definedName>
    <definedName name="총경비">#REF!</definedName>
    <definedName name="총노무비">#REF!</definedName>
    <definedName name="총재료비">#REF!</definedName>
    <definedName name="특장">#REF!</definedName>
    <definedName name="환율">#REF!</definedName>
    <definedName name="환율비">#REF!</definedName>
    <definedName name="金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5" i="5" l="1"/>
  <c r="G323" i="5"/>
  <c r="G318" i="5"/>
  <c r="G321" i="5" s="1"/>
  <c r="G311" i="5"/>
  <c r="D309" i="5"/>
  <c r="G309" i="5" s="1"/>
  <c r="G305" i="5"/>
  <c r="G303" i="5"/>
  <c r="G301" i="5"/>
  <c r="G299" i="5"/>
  <c r="G297" i="5"/>
  <c r="G295" i="5"/>
  <c r="G294" i="5"/>
  <c r="G291" i="5"/>
  <c r="G290" i="5"/>
  <c r="G287" i="5"/>
  <c r="G285" i="5"/>
  <c r="G283" i="5"/>
  <c r="G281" i="5"/>
  <c r="G279" i="5"/>
  <c r="G277" i="5"/>
  <c r="G275" i="5"/>
  <c r="G273" i="5"/>
  <c r="G269" i="5"/>
  <c r="G267" i="5"/>
  <c r="G265" i="5"/>
  <c r="G263" i="5"/>
  <c r="G261" i="5"/>
  <c r="G257" i="5"/>
  <c r="G255" i="5"/>
  <c r="G253" i="5"/>
  <c r="G251" i="5"/>
  <c r="D244" i="5"/>
  <c r="G244" i="5" s="1"/>
  <c r="D240" i="5"/>
  <c r="G240" i="5" s="1"/>
  <c r="G236" i="5"/>
  <c r="G234" i="5"/>
  <c r="D232" i="5"/>
  <c r="G232" i="5" s="1"/>
  <c r="G230" i="5"/>
  <c r="G228" i="5"/>
  <c r="D226" i="5"/>
  <c r="G226" i="5" s="1"/>
  <c r="D219" i="5"/>
  <c r="G219" i="5" s="1"/>
  <c r="D217" i="5"/>
  <c r="G217" i="5" s="1"/>
  <c r="D213" i="5"/>
  <c r="G213" i="5" s="1"/>
  <c r="G211" i="5"/>
  <c r="G209" i="5"/>
  <c r="D207" i="5"/>
  <c r="G207" i="5" s="1"/>
  <c r="D205" i="5"/>
  <c r="G205" i="5" s="1"/>
  <c r="D203" i="5"/>
  <c r="G203" i="5" s="1"/>
  <c r="D196" i="5"/>
  <c r="G196" i="5" s="1"/>
  <c r="D191" i="5"/>
  <c r="G191" i="5" s="1"/>
  <c r="D187" i="5"/>
  <c r="G187" i="5" s="1"/>
  <c r="D183" i="5"/>
  <c r="G183" i="5" s="1"/>
  <c r="D181" i="5"/>
  <c r="G181" i="5" s="1"/>
  <c r="G173" i="5"/>
  <c r="G172" i="5"/>
  <c r="G171" i="5"/>
  <c r="G170" i="5"/>
  <c r="G169" i="5"/>
  <c r="G168" i="5"/>
  <c r="G167" i="5"/>
  <c r="G166" i="5"/>
  <c r="G165" i="5"/>
  <c r="D164" i="5"/>
  <c r="G164" i="5" s="1"/>
  <c r="G163" i="5"/>
  <c r="G162" i="5"/>
  <c r="D162" i="5"/>
  <c r="D161" i="5"/>
  <c r="G161" i="5" s="1"/>
  <c r="G160" i="5"/>
  <c r="D160" i="5"/>
  <c r="D159" i="5"/>
  <c r="G159" i="5" s="1"/>
  <c r="G158" i="5"/>
  <c r="G156" i="5"/>
  <c r="G155" i="5"/>
  <c r="G154" i="5"/>
  <c r="G153" i="5"/>
  <c r="G152" i="5"/>
  <c r="G143" i="5"/>
  <c r="D141" i="5"/>
  <c r="G141" i="5" s="1"/>
  <c r="G137" i="5"/>
  <c r="G135" i="5"/>
  <c r="G133" i="5"/>
  <c r="G131" i="5"/>
  <c r="G129" i="5"/>
  <c r="G127" i="5"/>
  <c r="G126" i="5"/>
  <c r="G123" i="5"/>
  <c r="G122" i="5"/>
  <c r="G119" i="5"/>
  <c r="G117" i="5"/>
  <c r="G115" i="5"/>
  <c r="G114" i="5"/>
  <c r="G111" i="5"/>
  <c r="G109" i="5"/>
  <c r="G107" i="5"/>
  <c r="G105" i="5"/>
  <c r="G103" i="5"/>
  <c r="G99" i="5"/>
  <c r="G97" i="5"/>
  <c r="G95" i="5"/>
  <c r="G93" i="5"/>
  <c r="G92" i="5"/>
  <c r="G91" i="5"/>
  <c r="G87" i="5"/>
  <c r="G85" i="5"/>
  <c r="G83" i="5"/>
  <c r="G81" i="5"/>
  <c r="D74" i="5"/>
  <c r="G74" i="5" s="1"/>
  <c r="D70" i="5"/>
  <c r="G70" i="5" s="1"/>
  <c r="G66" i="5"/>
  <c r="G64" i="5"/>
  <c r="D64" i="5"/>
  <c r="G62" i="5"/>
  <c r="G60" i="5"/>
  <c r="D58" i="5"/>
  <c r="G58" i="5" s="1"/>
  <c r="D51" i="5"/>
  <c r="G51" i="5" s="1"/>
  <c r="G49" i="5"/>
  <c r="D49" i="5"/>
  <c r="D45" i="5"/>
  <c r="G45" i="5" s="1"/>
  <c r="G43" i="5"/>
  <c r="G41" i="5"/>
  <c r="D39" i="5"/>
  <c r="G39" i="5" s="1"/>
  <c r="G37" i="5"/>
  <c r="D37" i="5"/>
  <c r="D35" i="5"/>
  <c r="G35" i="5" s="1"/>
  <c r="G28" i="5"/>
  <c r="D28" i="5"/>
  <c r="D23" i="5"/>
  <c r="G23" i="5" s="1"/>
  <c r="D19" i="5"/>
  <c r="G19" i="5" s="1"/>
  <c r="D15" i="5"/>
  <c r="G15" i="5" s="1"/>
  <c r="G13" i="5"/>
  <c r="D13" i="5"/>
  <c r="G145" i="5" l="1"/>
  <c r="G174" i="5"/>
  <c r="G326" i="5"/>
  <c r="G328" i="5"/>
  <c r="G313" i="5"/>
  <c r="G315" i="5" s="1"/>
  <c r="F7" i="2" s="1"/>
  <c r="G146" i="5"/>
  <c r="D70" i="4" l="1"/>
  <c r="F70" i="4" s="1"/>
  <c r="F68" i="4"/>
  <c r="D65" i="4"/>
  <c r="F65" i="4" s="1"/>
  <c r="E62" i="4"/>
  <c r="F62" i="4" s="1"/>
  <c r="D61" i="4"/>
  <c r="F61" i="4" s="1"/>
  <c r="D60" i="4"/>
  <c r="F60" i="4" s="1"/>
  <c r="D59" i="4"/>
  <c r="F59" i="4" s="1"/>
  <c r="F56" i="4"/>
  <c r="F53" i="4"/>
  <c r="F51" i="4"/>
  <c r="F49" i="4"/>
  <c r="F45" i="4"/>
  <c r="F41" i="4"/>
  <c r="F40" i="4"/>
  <c r="F34" i="4"/>
  <c r="F32" i="4"/>
  <c r="F29" i="4"/>
  <c r="F24" i="4"/>
  <c r="F9" i="4"/>
  <c r="F72" i="4" l="1"/>
  <c r="F73" i="4" s="1"/>
  <c r="F74" i="4" s="1"/>
  <c r="D147" i="3"/>
  <c r="F147" i="3" s="1"/>
  <c r="F145" i="3"/>
  <c r="D142" i="3"/>
  <c r="F142" i="3" s="1"/>
  <c r="F140" i="3"/>
  <c r="D137" i="3"/>
  <c r="D138" i="3" s="1"/>
  <c r="F138" i="3" s="1"/>
  <c r="F135" i="3"/>
  <c r="F132" i="3"/>
  <c r="F131" i="3"/>
  <c r="F126" i="3"/>
  <c r="F124" i="3"/>
  <c r="F121" i="3"/>
  <c r="F116" i="3"/>
  <c r="F99" i="3"/>
  <c r="D86" i="3"/>
  <c r="D85" i="3"/>
  <c r="F85" i="3" s="1"/>
  <c r="F84" i="3"/>
  <c r="F83" i="3"/>
  <c r="F82" i="3"/>
  <c r="F81" i="3"/>
  <c r="F80" i="3"/>
  <c r="F79" i="3"/>
  <c r="F78" i="3"/>
  <c r="F73" i="3"/>
  <c r="F71" i="3"/>
  <c r="F70" i="3"/>
  <c r="F69" i="3"/>
  <c r="F68" i="3"/>
  <c r="F67" i="3"/>
  <c r="F66" i="3"/>
  <c r="F65" i="3"/>
  <c r="F64" i="3"/>
  <c r="F63" i="3"/>
  <c r="F58" i="3"/>
  <c r="F57" i="3"/>
  <c r="F33" i="3"/>
  <c r="F32" i="3"/>
  <c r="F31" i="3"/>
  <c r="F27" i="3"/>
  <c r="F26" i="3"/>
  <c r="F25" i="3"/>
  <c r="F15" i="3"/>
  <c r="F14" i="3"/>
  <c r="F137" i="3" l="1"/>
  <c r="F156" i="3" s="1"/>
  <c r="F6" i="2" s="1"/>
  <c r="F157" i="3" l="1"/>
  <c r="F158" i="3" s="1"/>
  <c r="G6" i="1" l="1"/>
  <c r="F11" i="2"/>
  <c r="F10" i="2"/>
  <c r="D9" i="2"/>
  <c r="F9" i="2" s="1"/>
  <c r="F8" i="2"/>
  <c r="F16" i="2"/>
  <c r="D15" i="2"/>
  <c r="F15" i="2" s="1"/>
  <c r="F14" i="2"/>
  <c r="E13" i="2"/>
  <c r="O28" i="1"/>
  <c r="O27" i="1"/>
  <c r="O26" i="1"/>
  <c r="O25" i="1"/>
  <c r="O24" i="1"/>
  <c r="O23" i="1"/>
  <c r="O22" i="1"/>
  <c r="O21" i="1"/>
  <c r="O20" i="1"/>
  <c r="N13" i="1"/>
  <c r="M13" i="1"/>
  <c r="L13" i="1"/>
  <c r="K13" i="1"/>
  <c r="J13" i="1"/>
  <c r="I13" i="1"/>
  <c r="H13" i="1"/>
  <c r="G13" i="1"/>
  <c r="N12" i="1"/>
  <c r="M12" i="1"/>
  <c r="L12" i="1"/>
  <c r="K12" i="1"/>
  <c r="J12" i="1"/>
  <c r="I12" i="1"/>
  <c r="H12" i="1"/>
  <c r="G12" i="1"/>
  <c r="N11" i="1"/>
  <c r="M11" i="1"/>
  <c r="L11" i="1"/>
  <c r="K11" i="1"/>
  <c r="J11" i="1"/>
  <c r="I11" i="1"/>
  <c r="H11" i="1"/>
  <c r="G11" i="1"/>
  <c r="N10" i="1"/>
  <c r="M10" i="1"/>
  <c r="L10" i="1"/>
  <c r="K10" i="1"/>
  <c r="J10" i="1"/>
  <c r="I10" i="1"/>
  <c r="H10" i="1"/>
  <c r="G10" i="1"/>
  <c r="B9" i="1"/>
  <c r="J9" i="1" s="1"/>
  <c r="B8" i="1"/>
  <c r="L8" i="1" s="1"/>
  <c r="B7" i="1"/>
  <c r="N7" i="1" s="1"/>
  <c r="B5" i="1"/>
  <c r="B6" i="1" s="1"/>
  <c r="H6" i="1" l="1"/>
  <c r="L9" i="1"/>
  <c r="M9" i="1"/>
  <c r="F13" i="2"/>
  <c r="F18" i="2" s="1"/>
  <c r="F19" i="2" s="1"/>
  <c r="I8" i="1"/>
  <c r="G7" i="1"/>
  <c r="O10" i="1"/>
  <c r="O11" i="1"/>
  <c r="O13" i="1"/>
  <c r="G9" i="1"/>
  <c r="K7" i="1"/>
  <c r="H9" i="1"/>
  <c r="M8" i="1"/>
  <c r="O12" i="1"/>
  <c r="H7" i="1"/>
  <c r="I7" i="1"/>
  <c r="L7" i="1"/>
  <c r="I9" i="1"/>
  <c r="M7" i="1"/>
  <c r="K9" i="1"/>
  <c r="I6" i="1"/>
  <c r="N6" i="1"/>
  <c r="M6" i="1"/>
  <c r="L6" i="1"/>
  <c r="K6" i="1"/>
  <c r="J6" i="1"/>
  <c r="N8" i="1"/>
  <c r="B14" i="1"/>
  <c r="B15" i="1" s="1"/>
  <c r="G8" i="1"/>
  <c r="J7" i="1"/>
  <c r="H8" i="1"/>
  <c r="N9" i="1"/>
  <c r="J8" i="1"/>
  <c r="K8" i="1"/>
  <c r="O9" i="1" l="1"/>
  <c r="F20" i="2"/>
  <c r="F21" i="2"/>
  <c r="O7" i="1"/>
  <c r="B16" i="1"/>
  <c r="O8" i="1"/>
  <c r="M14" i="1"/>
  <c r="M15" i="1" s="1"/>
  <c r="M16" i="1" s="1"/>
  <c r="L14" i="1"/>
  <c r="L15" i="1" s="1"/>
  <c r="L16" i="1" s="1"/>
  <c r="K14" i="1"/>
  <c r="K15" i="1" s="1"/>
  <c r="K16" i="1" s="1"/>
  <c r="J14" i="1"/>
  <c r="J15" i="1" s="1"/>
  <c r="J16" i="1" s="1"/>
  <c r="I14" i="1"/>
  <c r="I15" i="1" s="1"/>
  <c r="I16" i="1" s="1"/>
  <c r="H14" i="1"/>
  <c r="H15" i="1" s="1"/>
  <c r="H16" i="1" s="1"/>
  <c r="G14" i="1"/>
  <c r="G15" i="1" s="1"/>
  <c r="G16" i="1" s="1"/>
  <c r="N14" i="1"/>
  <c r="N15" i="1" s="1"/>
  <c r="N16" i="1" s="1"/>
  <c r="O6" i="1"/>
  <c r="F22" i="2" l="1"/>
  <c r="O14" i="1"/>
  <c r="O15" i="1" s="1"/>
  <c r="O16" i="1" l="1"/>
</calcChain>
</file>

<file path=xl/sharedStrings.xml><?xml version="1.0" encoding="utf-8"?>
<sst xmlns="http://schemas.openxmlformats.org/spreadsheetml/2006/main" count="999" uniqueCount="553">
  <si>
    <t>Particulars</t>
  </si>
  <si>
    <t>Project Cost 
220/11 kV</t>
  </si>
  <si>
    <t>Developed, Owned, Operated by</t>
  </si>
  <si>
    <t>Scope</t>
  </si>
  <si>
    <t>Paid for by</t>
  </si>
  <si>
    <t>Basis</t>
  </si>
  <si>
    <t>CAPEX PHASING</t>
  </si>
  <si>
    <t>(Rs. Crores)</t>
  </si>
  <si>
    <t>FY23</t>
  </si>
  <si>
    <t>FY24</t>
  </si>
  <si>
    <t>FY25</t>
  </si>
  <si>
    <t>FY26</t>
  </si>
  <si>
    <t>FY27</t>
  </si>
  <si>
    <t>FY28</t>
  </si>
  <si>
    <t>FY29</t>
  </si>
  <si>
    <t>FY30</t>
  </si>
  <si>
    <t>Total</t>
  </si>
  <si>
    <t>2 Nos. independent 220 kV feeders including bays and transmission lines from 220 kV Jalpura and KP-5 GIS Substations of UPPTCL including GST</t>
  </si>
  <si>
    <t>UPPTCL</t>
  </si>
  <si>
    <t>Transmission</t>
  </si>
  <si>
    <t>NIDP</t>
  </si>
  <si>
    <t>Contingency@10%</t>
  </si>
  <si>
    <t>Industry practice</t>
  </si>
  <si>
    <t>Total Cost - Transmission Network (A)</t>
  </si>
  <si>
    <t>Metering Equipment - 220 kV - T/D Interface including GST</t>
  </si>
  <si>
    <t>Distribution</t>
  </si>
  <si>
    <t>NPCL Estimate</t>
  </si>
  <si>
    <t>220/11 kV Substation including 7 Nos. 220/11 kV transformers of 55 MVA each including GST</t>
  </si>
  <si>
    <t>Downstream 11 kV Distribution Network including consumer metering including GST</t>
  </si>
  <si>
    <t>Land</t>
  </si>
  <si>
    <t>G&amp;A Expenses</t>
  </si>
  <si>
    <t xml:space="preserve">Consultancy Expenses </t>
  </si>
  <si>
    <t>Other Expenses, if any</t>
  </si>
  <si>
    <t>Total Cost - Distribution Network (B)</t>
  </si>
  <si>
    <t>Total (A+B)</t>
  </si>
  <si>
    <t>UOM</t>
  </si>
  <si>
    <t>%</t>
  </si>
  <si>
    <t>Nos</t>
  </si>
  <si>
    <t>% Phasing of Capex</t>
  </si>
  <si>
    <t>Transmission Cost - UPPTCL</t>
  </si>
  <si>
    <t>Metering Equipment - 220 kV - T/D Interface</t>
  </si>
  <si>
    <t>220/11 kV Substation including 7 Nos. 220/11 kV transformers of 55 MVA Each</t>
  </si>
  <si>
    <t>Downstream 11 kV Distribution Network</t>
  </si>
  <si>
    <t>POs/budgets Attached</t>
  </si>
  <si>
    <t xml:space="preserve"> Estimate Attached</t>
  </si>
  <si>
    <t>Item Description</t>
  </si>
  <si>
    <t>Qty</t>
  </si>
  <si>
    <t>Rate Rs</t>
  </si>
  <si>
    <t>Total Amount Rs.</t>
  </si>
  <si>
    <t>LS</t>
  </si>
  <si>
    <t>11kV cables+installation</t>
  </si>
  <si>
    <t>Meter</t>
  </si>
  <si>
    <t>GI Cable tray with support-600mm</t>
  </si>
  <si>
    <t>Termination 11kV cable</t>
  </si>
  <si>
    <t>11kV switchgear+ Metering Panel</t>
  </si>
  <si>
    <t>HT Metering for feeders</t>
  </si>
  <si>
    <t xml:space="preserve">Real Time Monitoring </t>
  </si>
  <si>
    <t>Misc</t>
  </si>
  <si>
    <t>Job</t>
  </si>
  <si>
    <t>TOtal</t>
  </si>
  <si>
    <t>Total (Rs. Crores)</t>
  </si>
  <si>
    <t>Cr</t>
  </si>
  <si>
    <t>Tax</t>
  </si>
  <si>
    <t>GST @18%</t>
  </si>
  <si>
    <t>Total (Including GST)</t>
  </si>
  <si>
    <t>220 KV NIDP Substation Cost</t>
  </si>
  <si>
    <t>Civil Construction Base Cost</t>
  </si>
  <si>
    <t xml:space="preserve"> 220KV AIS Switchyard Cost</t>
  </si>
  <si>
    <t>Transformer 220/11kV - 50/55 mVA</t>
  </si>
  <si>
    <t>11 KV Scope</t>
  </si>
  <si>
    <t>As per WO</t>
  </si>
  <si>
    <t>Estimated as per PO</t>
  </si>
  <si>
    <t>Budgeted Estimate</t>
  </si>
  <si>
    <t>Missc Works</t>
  </si>
  <si>
    <t>Remarks</t>
  </si>
  <si>
    <t>UPPTCL Estimate (Paid in Actuals)</t>
  </si>
  <si>
    <t>Contigency for UPPTCL Cost variation (if any)</t>
  </si>
  <si>
    <t>C/9525/2022</t>
  </si>
  <si>
    <t>10th August 2022</t>
  </si>
  <si>
    <t xml:space="preserve"> PROPOSED SUBSTATION 2 BUILDING FOR NOIDA DC PARK , NOIDA</t>
  </si>
  <si>
    <t xml:space="preserve">Structure -  Ground + 1st floor  + Terrace                                                                                                                                                                                                                                 </t>
  </si>
  <si>
    <t xml:space="preserve">Approximate Estimated Quantites  </t>
  </si>
  <si>
    <t>Sr. No</t>
  </si>
  <si>
    <t>Description of Item</t>
  </si>
  <si>
    <t>Unit</t>
  </si>
  <si>
    <t>Quantity</t>
  </si>
  <si>
    <t>Rate</t>
  </si>
  <si>
    <t>Amount</t>
  </si>
  <si>
    <t>Earth work (Excavation &amp; Back filling)</t>
  </si>
  <si>
    <t xml:space="preserve">Carrying out excavation in all types of soil viz dense, loose and soft murrum, carrying out demolition of any existing concrete portion, if encountered using suitable mechanical excavator and manually wherever required up to required level for casting of foundation as shown in the drawing to the satisfaction of EIC. Obtaining necessary statutory approvals / permissions viz drainage approval, royalty permission, debris management plan for excavation shall form part of excavation contractor's scope of work. The scope of work shall  also include carting away and disposing of the debris  muck at an approved location as approved by the regulatory authority and in consultation with the Engineer In Charge (EIC). The contractor shall take into account installation, maintainance and operation of approved dewatering system as required to ensure clear working area. During excavation all related records, levels shall be maintained by the contractor. </t>
  </si>
  <si>
    <t>Adequate precaution need to be taken by covering the loaded vehicle with plastic or tarpauline before getting out of site so as to avoid fall and spread of any excavated material on road. Vehicle tyres shall be cleaned before vehicle movement out of site. The contractor to make proper arrangements and shall provide necessary shoring &amp; shrutting to avoid any soil collapse. For measurement purpose, plan area x depth. All safety norms &amp; regulation shall be strictly followed. General house keeping and surrounding area shall be kept neat and clean on a regular basis.</t>
  </si>
  <si>
    <r>
      <t xml:space="preserve">Carrying out excavation in all types of soils including </t>
    </r>
    <r>
      <rPr>
        <b/>
        <sz val="12"/>
        <rFont val="Calibri"/>
        <family val="2"/>
        <scheme val="minor"/>
      </rPr>
      <t xml:space="preserve">dense soil, filled up earth, clayee soil, sandy soil </t>
    </r>
    <r>
      <rPr>
        <sz val="12"/>
        <rFont val="Calibri"/>
        <family val="2"/>
        <scheme val="minor"/>
      </rPr>
      <t xml:space="preserve">etc and carrying out demolition of any existing concrete portion, if encountered, using suitable mechanical excavator with a bucket attachment or manually wherever required up to required level for casting of foundation as shown in the drawing to the satisfaction of Project Manager. </t>
    </r>
  </si>
  <si>
    <t>i</t>
  </si>
  <si>
    <t>From -0.00 m to -1.50 m level.</t>
  </si>
  <si>
    <t>Cu.m</t>
  </si>
  <si>
    <t>ii</t>
  </si>
  <si>
    <t>From -1.50 m to -3.00 m level.</t>
  </si>
  <si>
    <t>iii</t>
  </si>
  <si>
    <t>From -3.00 m to -4.50 m level.</t>
  </si>
  <si>
    <t>R.O</t>
  </si>
  <si>
    <r>
      <t xml:space="preserve">Excavation Item same as 1.1 but in all types of </t>
    </r>
    <r>
      <rPr>
        <b/>
        <sz val="12"/>
        <rFont val="Calibri"/>
        <family val="2"/>
        <scheme val="minor"/>
      </rPr>
      <t>weathered / soft / disintegrated rock / localized boulders etc</t>
    </r>
    <r>
      <rPr>
        <sz val="12"/>
        <rFont val="Calibri"/>
        <family val="2"/>
        <scheme val="minor"/>
      </rPr>
      <t xml:space="preserve"> using a bucket and scraper attachment and no breaker or compressor jack hammer is required to be used for breaking this substrata, for excavating up to required level &amp; depth as shown in the drawing.  </t>
    </r>
  </si>
  <si>
    <r>
      <t>Excavation item same as 1.1 but in all types of</t>
    </r>
    <r>
      <rPr>
        <b/>
        <sz val="12"/>
        <rFont val="Calibri"/>
        <family val="2"/>
        <scheme val="minor"/>
      </rPr>
      <t xml:space="preserve"> hard rock / basaltic / granitic rocks </t>
    </r>
    <r>
      <rPr>
        <sz val="12"/>
        <rFont val="Calibri"/>
        <family val="2"/>
        <scheme val="minor"/>
      </rPr>
      <t>using the breaker attachment only to excavate through up to required level &amp; depth as shown in the drawing.</t>
    </r>
  </si>
  <si>
    <t>Backfilling.</t>
  </si>
  <si>
    <r>
      <t xml:space="preserve">Back Filling:- Back filling  in and around the foundation and at basement  level with soil </t>
    </r>
    <r>
      <rPr>
        <b/>
        <sz val="12"/>
        <rFont val="Calibri"/>
        <family val="2"/>
        <scheme val="minor"/>
      </rPr>
      <t>available within the plot</t>
    </r>
    <r>
      <rPr>
        <sz val="12"/>
        <rFont val="Calibri"/>
        <family val="2"/>
        <scheme val="minor"/>
      </rPr>
      <t xml:space="preserve"> laid in layers of not exceeding 300 mm thick including breaking clods, watering, compacting each layers with vibratory compactor to achieve 90 to 95% proctor density at optimum moisture content. At an inaccessible place the compaction shall be using with wooden / steel rammers. The scope of work shall include necessary leads and lifts,  cost of conveyance of all materials within the site premises, required labour, machinery etc complete. </t>
    </r>
    <r>
      <rPr>
        <b/>
        <sz val="12"/>
        <rFont val="Calibri"/>
        <family val="2"/>
        <scheme val="minor"/>
      </rPr>
      <t>Important Note -</t>
    </r>
    <r>
      <rPr>
        <sz val="12"/>
        <rFont val="Calibri"/>
        <family val="2"/>
        <scheme val="minor"/>
      </rPr>
      <t xml:space="preserve"> It is considered that sufficient space is available in the plot and soil quantity for backfilling shall be used from soil available at site. ( considered 25 %  of total backfilling)</t>
    </r>
  </si>
  <si>
    <r>
      <t>Back Filling:-</t>
    </r>
    <r>
      <rPr>
        <sz val="12"/>
        <rFont val="Calibri"/>
        <family val="2"/>
        <scheme val="minor"/>
      </rPr>
      <t xml:space="preserve"> Backfilling with approved quality soil / Murum</t>
    </r>
    <r>
      <rPr>
        <b/>
        <sz val="12"/>
        <rFont val="Calibri"/>
        <family val="2"/>
        <scheme val="minor"/>
      </rPr>
      <t xml:space="preserve"> </t>
    </r>
    <r>
      <rPr>
        <sz val="12"/>
        <rFont val="Calibri"/>
        <family val="2"/>
        <scheme val="minor"/>
      </rPr>
      <t xml:space="preserve">in and around footing and at basement level </t>
    </r>
    <r>
      <rPr>
        <b/>
        <sz val="12"/>
        <rFont val="Calibri"/>
        <family val="2"/>
        <scheme val="minor"/>
      </rPr>
      <t>brought from outside</t>
    </r>
    <r>
      <rPr>
        <sz val="12"/>
        <rFont val="Calibri"/>
        <family val="2"/>
        <scheme val="minor"/>
      </rPr>
      <t xml:space="preserve"> ,laid in layers of not exceeding 300 mm thick including breaking clods, watering, compacting each layers with vibratory compactor to achieve 90 to 95% proctor density at optimum moisture content. At an unaccesible place the compaction shall be done using wooden / steel rammers. The scope of work shall include necessary leads and lifts,  cost of conveyance of all materials within the site premises, required labour, machinery etc complete.  (considered 75 %  of total backfilling)</t>
    </r>
  </si>
  <si>
    <r>
      <t>Carriage of material  for excavated  soil, clayey soil, sandy soil</t>
    </r>
    <r>
      <rPr>
        <b/>
        <sz val="12"/>
        <rFont val="Calibri"/>
        <family val="2"/>
        <scheme val="minor"/>
      </rPr>
      <t xml:space="preserve"> </t>
    </r>
    <r>
      <rPr>
        <sz val="12"/>
        <rFont val="Calibri"/>
        <family val="2"/>
        <scheme val="minor"/>
      </rPr>
      <t xml:space="preserve"> over a distance as directed by Engineer in charge etc complete.</t>
    </r>
  </si>
  <si>
    <t>Total of Excavation &amp; Back filling</t>
  </si>
  <si>
    <t xml:space="preserve">Miscellaneous works </t>
  </si>
  <si>
    <r>
      <rPr>
        <b/>
        <sz val="12"/>
        <rFont val="Calibri"/>
        <family val="2"/>
        <scheme val="minor"/>
      </rPr>
      <t>Granular sub base  :-</t>
    </r>
    <r>
      <rPr>
        <sz val="12"/>
        <rFont val="Calibri"/>
        <family val="2"/>
        <scheme val="minor"/>
      </rPr>
      <t xml:space="preserve">Providing and laying 230mm thick granular sub base </t>
    </r>
    <r>
      <rPr>
        <b/>
        <sz val="12"/>
        <rFont val="Calibri"/>
        <family val="2"/>
        <scheme val="minor"/>
      </rPr>
      <t xml:space="preserve"> below grade slab </t>
    </r>
    <r>
      <rPr>
        <sz val="12"/>
        <rFont val="Calibri"/>
        <family val="2"/>
        <scheme val="minor"/>
      </rPr>
      <t xml:space="preserve"> at </t>
    </r>
    <r>
      <rPr>
        <b/>
        <sz val="12"/>
        <rFont val="Calibri"/>
        <family val="2"/>
        <scheme val="minor"/>
      </rPr>
      <t xml:space="preserve">ground level </t>
    </r>
    <r>
      <rPr>
        <sz val="12"/>
        <rFont val="Calibri"/>
        <family val="2"/>
        <scheme val="minor"/>
      </rPr>
      <t>as shown in the structural drawing using approved quality stone of appropriate thickness provided as shown in the drawing including the cost of base preparation by mechanical compaction, using hand broken metal/ Rubble and smaller pebbles for void filling, murum for binding as directed by the Engineer-in-charge including watering, packing, compaction etc.complete. The item includes all lead &amp; lift.</t>
    </r>
  </si>
  <si>
    <t>Sq.m</t>
  </si>
  <si>
    <r>
      <rPr>
        <b/>
        <sz val="12"/>
        <rFont val="Calibri"/>
        <family val="2"/>
        <scheme val="minor"/>
      </rPr>
      <t xml:space="preserve">Antitermite treatment </t>
    </r>
    <r>
      <rPr>
        <sz val="12"/>
        <rFont val="Calibri"/>
        <family val="2"/>
        <scheme val="minor"/>
      </rPr>
      <t xml:space="preserve">:- Providing Antitermite treatment in accordance with stipulations laid down by IS 6313-part II by approved agency with minimum of 10 years of guarantee including the cost of chemical, precautionary measures etc. complete at plinth level.                                        </t>
    </r>
  </si>
  <si>
    <r>
      <rPr>
        <b/>
        <sz val="12"/>
        <rFont val="Calibri"/>
        <family val="2"/>
        <scheme val="minor"/>
      </rPr>
      <t xml:space="preserve">Screed :- </t>
    </r>
    <r>
      <rPr>
        <sz val="12"/>
        <rFont val="Calibri"/>
        <family val="2"/>
        <scheme val="minor"/>
      </rPr>
      <t>Providing &amp; laying of  50mm thick CM 1:4 protective screed admixed with Integral waterproofing compound of approved make as per manufacturers specification at ground floor &amp; 1st floor  as shown in structural / arch drawings and as per Engineer in charge etc complte.</t>
    </r>
  </si>
  <si>
    <t>Sqm</t>
  </si>
  <si>
    <t>Total of Miscellaneous works</t>
  </si>
  <si>
    <t>Plain Cement Concrete (PCC) and Reinforced Cement Concrete (RCC) Works.</t>
  </si>
  <si>
    <t>General Notes - The unit rate shall take into account the following …..</t>
  </si>
  <si>
    <t>a</t>
  </si>
  <si>
    <t>The Concrete used shall be 'Controlled Concrete'. Providing / Supplying, pumping and laying controlled concrete conforming to grades as specified in IS 456 and as per the specifications using mix approved by the consultant. Concrete shall be dense &amp; crack free.</t>
  </si>
  <si>
    <t>b</t>
  </si>
  <si>
    <t>Contractor is advised to study the drawings before submission of the quote.</t>
  </si>
  <si>
    <t>c</t>
  </si>
  <si>
    <t>The mix design shall be carried out in accordance to the relevant IS Codes, in approved lab and the same shall be approved by the Structural Consultant. For mix design of all concrete grades, fly ash content shall not exceed a maximum  of 25 % and in case of GGBS it would be 40%.</t>
  </si>
  <si>
    <t>d</t>
  </si>
  <si>
    <t>Designing of the mix, batching, mechanical mixing, transport, pumping and placing at all heights and location, all shapes and sizes, laying to required slopes, vibrating, curing and finishing, scaffolding, hacking the concrete surface, plant and machinery, hire and fuel, incidental charges, deshuttering, cutting of formwork for passing services, conduits, or for dowels etc complete to finish the work etc complete</t>
  </si>
  <si>
    <t>e</t>
  </si>
  <si>
    <t>Contractor shall maintain a certified testing lab at site with a minimum facilities / equipments as decided by the Project Manager for conducting Cube tests, sieve analysis and slump cone test.</t>
  </si>
  <si>
    <t>f</t>
  </si>
  <si>
    <t>Contractor shall rectify all water leakages in concrete with proper grouting and shall deem to be included in the unit rates.</t>
  </si>
  <si>
    <t>g</t>
  </si>
  <si>
    <t>All testing and quality assurance shall be as per tender specifications / conditions and shall deemed to be included in rates.</t>
  </si>
  <si>
    <t>h</t>
  </si>
  <si>
    <t>The scope shall also include protecting, curing of concrete surfaces as directed, dewatering (if applicable), concreting by either pumping or by approved mechanized means only.</t>
  </si>
  <si>
    <t>Ready Mix Concrete shall be procured from approved manufacturer.</t>
  </si>
  <si>
    <t>j</t>
  </si>
  <si>
    <t>The rate for RCC work shall include forming of projections, sinking of floors in toilets or wherever required, keeping provision in shuttering for niches, dowel bars etc.</t>
  </si>
  <si>
    <t>k</t>
  </si>
  <si>
    <t>The contractors shall co-ordinate with other agencies appointed for services viz laying conduits, placing boxes, pipes, clamps etc.</t>
  </si>
  <si>
    <t>l</t>
  </si>
  <si>
    <t>The scope also includes necessary surface preparation providing and applying Aqua bond 150 or equivalent as a bonding agent and cement 1:1 proportion for construction joints as per manufacturer specifications.</t>
  </si>
  <si>
    <t>m</t>
  </si>
  <si>
    <t xml:space="preserve">Concrete rates are exclusive of formwork. Unless otherwise specified, formwork shall be measured and paid  under item no 4 &amp; Reinforcement under item No. 5.  </t>
  </si>
  <si>
    <t>n</t>
  </si>
  <si>
    <t>After concreting the concrete shall be cured &amp; covered with Hessian cloth for minimum 7 days.</t>
  </si>
  <si>
    <t>o</t>
  </si>
  <si>
    <t xml:space="preserve">The contractor shall take all necessary precautions for concreting operations during Summer season / hot weather to avoid direct exposure of laid concrete OR during Monsoon (rainy) season to avoid mixing of water with laid concrete. </t>
  </si>
  <si>
    <t>p</t>
  </si>
  <si>
    <t>In no case any defective concrete in any of the structural elements shall be acceptable. The contractor shall undertake remedial measures as instructed by the Structural Consultant. The remedial measures shall be smoothly finished with CM 1:4 at no extra cost. Any undulations, bulging etc shall be chipped and finished by the contractor without any extra cost.</t>
  </si>
  <si>
    <t>q</t>
  </si>
  <si>
    <t xml:space="preserve">Providing and laying swellable Water Stopper " Formdex 2010" of Hitchins or equivalent in position at all vertical &amp; horizontal construction joints detailing </t>
  </si>
  <si>
    <t>Plain Cement Concrete (PCC) Works.</t>
  </si>
  <si>
    <r>
      <rPr>
        <sz val="12"/>
        <rFont val="Calibri"/>
        <family val="2"/>
        <scheme val="minor"/>
      </rPr>
      <t xml:space="preserve">Providing and Laying </t>
    </r>
    <r>
      <rPr>
        <b/>
        <sz val="12"/>
        <rFont val="Calibri"/>
        <family val="2"/>
        <scheme val="minor"/>
      </rPr>
      <t>M 10 grade</t>
    </r>
    <r>
      <rPr>
        <sz val="12"/>
        <rFont val="Calibri"/>
        <family val="2"/>
        <scheme val="minor"/>
      </rPr>
      <t xml:space="preserve"> PCC, specified thickness as shown in the drawing including compaction, curing, vibration etc complete.  On clearance of the area by the excavation contractor, including clearing of muck &amp; cleaning of the affected portion. The contractor shall take this activity into account  while quoting for PCC. Minimum cementitious content shall be</t>
    </r>
    <r>
      <rPr>
        <b/>
        <sz val="12"/>
        <rFont val="Calibri"/>
        <family val="2"/>
        <scheme val="minor"/>
      </rPr>
      <t xml:space="preserve"> 300 Kg/m³</t>
    </r>
    <r>
      <rPr>
        <sz val="12"/>
        <rFont val="Calibri"/>
        <family val="2"/>
        <scheme val="minor"/>
      </rPr>
      <t>.</t>
    </r>
  </si>
  <si>
    <t>150mm thick below footings</t>
  </si>
  <si>
    <t>75mm thick below plinth beams and at plinth level</t>
  </si>
  <si>
    <t xml:space="preserve">Reinforced Cement Concrete </t>
  </si>
  <si>
    <t xml:space="preserve">Providing &amp; laying plant mixed design mix reinforced cement concrete conforming to grades as specified in (IS 456 - 2000) and as per specifications mentioned below at all levels using 20mm &amp; down size aggregates, fine aggregates,OPC, necessary admixtures approved by Consultants, including designing the mix, trial cubes,acelerated curing, weigh batching, mechanical mixing, transporting, pumping and placing at all levels, excluding the cost of steel reinforcement, centering, shuttering but inclusive of cost towards pumping using line pump or boom placer, scaffolding, compacting with vibrators, construction joint treatments /expansion strips, curing and hacking the exposed surfaces wherever required to receive plaster or floated steel troweled surface whenever specified. The rate shall include cost of  arrangements to provide recesses to slabs, columns, walls and placing and securing properly within the formwork sleeves and / or opening in slabs, construction joints, laying to required shape, size and slope all as per drawings. </t>
  </si>
  <si>
    <t>Cost to include appropriate dewatering wherever necessary, cost of all materials, labours, all lead and lifts, tools, plant and machinery, hire and fuel charges and all other incidental charges etc., all as per specifications, drawings and as directed.Manufactured sand from approved makes can be considered. The scope also includes for providing cover to reinforcement.</t>
  </si>
  <si>
    <t>3.2.1</t>
  </si>
  <si>
    <r>
      <t xml:space="preserve">Ready mix  concrete of </t>
    </r>
    <r>
      <rPr>
        <b/>
        <sz val="12"/>
        <rFont val="Calibri"/>
        <family val="2"/>
        <scheme val="minor"/>
      </rPr>
      <t>M30</t>
    </r>
    <r>
      <rPr>
        <sz val="12"/>
        <rFont val="Calibri"/>
        <family val="2"/>
        <scheme val="minor"/>
      </rPr>
      <t xml:space="preserve"> grade for various concrete elements with minimum cementitious content shall be 410 Kg per Cu.m.</t>
    </r>
  </si>
  <si>
    <t>Footings</t>
  </si>
  <si>
    <t>Cum</t>
  </si>
  <si>
    <t>Columns at all levels</t>
  </si>
  <si>
    <t xml:space="preserve">Slabs at all levels </t>
  </si>
  <si>
    <t>iv</t>
  </si>
  <si>
    <t xml:space="preserve">Beams at all levels </t>
  </si>
  <si>
    <t>v</t>
  </si>
  <si>
    <t xml:space="preserve">staircase slabs at all levels </t>
  </si>
  <si>
    <t>vi</t>
  </si>
  <si>
    <t xml:space="preserve">cantilever slabs at all levels </t>
  </si>
  <si>
    <t>vii</t>
  </si>
  <si>
    <t xml:space="preserve">Parapet wall at terrace level </t>
  </si>
  <si>
    <t>viii</t>
  </si>
  <si>
    <t>Cornices at terarce level</t>
  </si>
  <si>
    <t>Rmt</t>
  </si>
  <si>
    <t>3.2.2</t>
  </si>
  <si>
    <t>Ready mix  concrete of M25 grade for various concrete elements with minimum cementitious content shall be 390 Kg per Cu.m. (notional quantity)</t>
  </si>
  <si>
    <t>3.2.3</t>
  </si>
  <si>
    <r>
      <t xml:space="preserve">Ready mix  concrete of </t>
    </r>
    <r>
      <rPr>
        <b/>
        <sz val="12"/>
        <rFont val="Calibri"/>
        <family val="2"/>
        <scheme val="minor"/>
      </rPr>
      <t>M20</t>
    </r>
    <r>
      <rPr>
        <sz val="12"/>
        <rFont val="Calibri"/>
        <family val="2"/>
        <scheme val="minor"/>
      </rPr>
      <t xml:space="preserve"> grade for various concrete elements with minimum cementitious content shall be 385 Kg per Cu.m.</t>
    </r>
  </si>
  <si>
    <t xml:space="preserve">Grade slab at ground level </t>
  </si>
  <si>
    <t>Total for PCC &amp; Reinforced Cement Concrete work</t>
  </si>
  <si>
    <t>Shuttering works</t>
  </si>
  <si>
    <t>Providing, erecting, fixing in position plastic coated waterproof plywood shuttering of minimum thickness not less than 12 mm at all locations for all shapes with chamfers, splays, keys, wedges, props, bracings, nails, brackets, Acrow spans etc complete including close hacking of exposed concrete surface, deshuttering of the same after specified period without damaging the concrete works as directed by Engineer-in-charge, cutting holes for pipes etc. Providing and applying approved form oil on all surfaces of formwork coming in contact with concrete as per specifications and drawings and as directed by EIC. Area of formwork in contact with concrete shall be measured for payment. Area of any stop boards for construction joints shall not be measured. Stagging height shall be as shown in the drawing. The unit cost shall also include cost of deshuttering. Double, triple  height staging various levels shall not be paid separately and is inclusive of rates.</t>
  </si>
  <si>
    <t>xii</t>
  </si>
  <si>
    <t xml:space="preserve">Total for  Shuttering works </t>
  </si>
  <si>
    <t>Reinforcement steel</t>
  </si>
  <si>
    <t>General Note</t>
  </si>
  <si>
    <t>Unless otherwise specified rate quoted shall include the following……..</t>
  </si>
  <si>
    <t>Cost of all reinforcement, labour, equipment / tools &amp; plants required, shifting, infrastructure facilities required etc.</t>
  </si>
  <si>
    <t>Work at any depth below ground level or any height above ground level and at all levels, heights &amp; elevation and location.</t>
  </si>
  <si>
    <r>
      <t xml:space="preserve">All reinforcement steel shall be HYSD steel </t>
    </r>
    <r>
      <rPr>
        <b/>
        <sz val="12"/>
        <rFont val="Calibri"/>
        <family val="2"/>
        <scheme val="minor"/>
      </rPr>
      <t>Fe 500</t>
    </r>
    <r>
      <rPr>
        <sz val="12"/>
        <rFont val="Calibri"/>
        <family val="2"/>
        <scheme val="minor"/>
      </rPr>
      <t xml:space="preserve"> grade only</t>
    </r>
  </si>
  <si>
    <t>Cutting, wastage, straightening, bending, hoisting, fixing, welding, supporting in position, PVC cover blocks, 18 gauge GI binding wire</t>
  </si>
  <si>
    <t>Unless otherwise noted in the bills of Quantities, method of measurements shall be in accordance with IS 1200. Reinforcement shall be measured only in  lengths of bars as actually placed in position on standard weight basis, no allowance shall be made in the weight for rolling margin. Authorised laps and splices shall be measured. Chairs of any shape &amp; profiles, Spacer bar of any shape &amp; profile, cover block, wastage and binding wire will not be measured and shall be included in the quoted rates.</t>
  </si>
  <si>
    <t>Tests on material shall conform to IS Specification and the test shall be carried out as directed either at site Laboratory or at any approved test laboratory.</t>
  </si>
  <si>
    <t>For measurement &amp; payment, actual quantity for reinforcement bars provided and authentic laps OR couplers provided (but  excluding hooks, spacer bars, chairs, pins, laps that are not authentic, temporary fixing &amp; supports etc) shall be measured. The contractor shall take into account the quantities for hooks, spacer bars, chairs, pins, laps that are not authentic, temporary fixing &amp; supports etc complete and quote accordingly. No extra payment on this account shall be considered.</t>
  </si>
  <si>
    <t>In the event it is observed that the reinforcement is showing sign of rusting / corrosion due to atmospheric effect or during monsoon and the same is not accepted by the Project Manager, then the contractor at his cost shall apply an approved anti corrosive treatment over such steel.</t>
  </si>
  <si>
    <r>
      <t xml:space="preserve">Supplying, cutting, bending to shape, fabricating, fixing and tying in position </t>
    </r>
    <r>
      <rPr>
        <b/>
        <sz val="12"/>
        <rFont val="Calibri"/>
        <family val="2"/>
        <scheme val="minor"/>
      </rPr>
      <t>Fe500</t>
    </r>
    <r>
      <rPr>
        <sz val="12"/>
        <rFont val="Calibri"/>
        <family val="2"/>
        <scheme val="minor"/>
      </rPr>
      <t xml:space="preserve"> grade Reinforcement Steel. The reinforcement shall be of approved brands only. No equivalent material shall be entertained. The cost also includes the cost of providing &amp; tying with 18 gauge GI binding wire shall be included in the reinforcement rate. Rate of reinforcement shall also include cost of all related operations,  inputs of labour, materials, tools and plants etc complete. </t>
    </r>
  </si>
  <si>
    <t>M.T</t>
  </si>
  <si>
    <t>All reinforcement shall be preferably in lengths not exceeding 12 meters unless otherwise stated. No allowance has been made in the weights of steel reinforcement for rolling margin or the weight of weld metal.</t>
  </si>
  <si>
    <t>Total for Reinforcement Works</t>
  </si>
  <si>
    <t>Membrane &amp; Cementitious waterproofing Works</t>
  </si>
  <si>
    <t xml:space="preserve">General Notes </t>
  </si>
  <si>
    <t>Surface Requirement to do the effective waterproofing.</t>
  </si>
  <si>
    <t xml:space="preserve">All surfaces to be waterproofed should be made sound, clean and dry. </t>
  </si>
  <si>
    <t xml:space="preserve">Concrete surfaces should have a light steel-trowel followed by a fine hair-broom or equivalent finish, which is dry and free of dust, oil and other contamination. </t>
  </si>
  <si>
    <t xml:space="preserve">Sharp projection, moss and lichen must be removed physically. </t>
  </si>
  <si>
    <t>Grouting periphery of spout pipes with water insensitive epoxy, pressure grouting of construction joints and honey comb areas with cement grout, proper preparation of the concrete surface by mechanical means / hydro blasting to ensure a good bond between the topping and the substrate.</t>
  </si>
  <si>
    <t>Testing of the surfaces prior to start the work,  grouting or sealing of joints, packing bore holes, making watta (coving) at corners / junctions etc complete.</t>
  </si>
  <si>
    <t xml:space="preserve">Important Notes - </t>
  </si>
  <si>
    <t>Specialized agency to be approved by Client / who shall give Guarantee for 10 years for the Waterproofing Works done at Site.</t>
  </si>
  <si>
    <t>Contractor shall give both material and preformance guarantee in  the format approved by Clients / Consultants.</t>
  </si>
  <si>
    <t>Substructure Waterproofing</t>
  </si>
  <si>
    <t>Lift pit  internal waterproofing</t>
  </si>
  <si>
    <t>All surface area should cleaned up to visible of hair cracks / aggregate texture. Cleaning of RCC member should be done by hacking tool, wire brush, wire grinder &amp; air blower etc. Open minor cracks &amp; construction joints should be sealed with cement mortar with additive. All clean &amp; treated area should tested for water tighness by flooding water. All wet spots &amp; water leakage area should mark for treatment.</t>
  </si>
  <si>
    <r>
      <t xml:space="preserve">Providing and applying </t>
    </r>
    <r>
      <rPr>
        <b/>
        <sz val="12"/>
        <rFont val="Calibri"/>
        <family val="2"/>
        <scheme val="minor"/>
      </rPr>
      <t xml:space="preserve"> Vandex BB 75 / Blue Dex or equivalent waterproofing </t>
    </r>
    <r>
      <rPr>
        <sz val="12"/>
        <rFont val="Calibri"/>
        <family val="2"/>
        <scheme val="minor"/>
      </rPr>
      <t>system in two coats by trowelling method. The 1st coat of  Blue Dex shall be applied to the prepared surface. Whilst the 1st coat is still “green” a second coat comprising of Blue Dex. The slurry coatings shall be applied with a stiff masonary brush or stiff broom and worked into every irregularity on the surface shall be done by means of trowelling or by spray only. Treatment to floor slabs shall be carried out by trowel application using a steel trowel into hardenced concrete slab surface including curing, cleaning etc complete.
(Protection over the membrane not required for this system)</t>
    </r>
  </si>
  <si>
    <t>Super Structure W.P</t>
  </si>
  <si>
    <t>Toilet Waterproofing (250mm Sunken)</t>
  </si>
  <si>
    <t>A</t>
  </si>
  <si>
    <t>Flooring</t>
  </si>
  <si>
    <t>All surface area should cleaned up to visible of hair cracks / aggregate texture. Cleaning of RCC member should be done by hacking tool, wire brush, wire grinder &amp; air blower etc. Open cracks &amp; construction joints should be sealed with cement mortar with additive Conplast WL / Cebex 100 / repair mortar or equivalent as per manufacturers specification etc complete. All clean &amp; treated area should tested for water tighness by flooding water. All wet spots &amp; water leakage area should mark for treatment.</t>
  </si>
  <si>
    <r>
      <t xml:space="preserve">Providing and applying primer in one coat at coverage of 6-7 Sqm per Ltr using brush or long nap roller prior to application. Allow the surface to dry completely.  Providing and applying single / two component </t>
    </r>
    <r>
      <rPr>
        <b/>
        <sz val="12"/>
        <rFont val="Calibri"/>
        <family val="2"/>
      </rPr>
      <t xml:space="preserve">WPM 002 / Blueguard / Revestidan </t>
    </r>
    <r>
      <rPr>
        <sz val="12"/>
        <rFont val="Calibri"/>
        <family val="2"/>
      </rPr>
      <t>@2.2 kgs / sqm in two coats by Design Engineer, advanced acrylic cementitious modified, fast drying, tough, uniquely formulated with synthetic micro fibers to increase its strength, applying first coat of WPM 002 / Blueguard / Revestidan, sandwiching Deck Web / Chopstrand mat on wet first coat  at  internal and external corners, allowing it to dry completely, after 4 Hrs time gap, applying second coat of WPM 002 / Blueguard / Revestidan in perpendicular direction to the applied first coat and allowing it to dry completely, etc and complete as per manufacturer's specification. [The membrane shall confirm to:-Elongation at Break : &gt; 150 %; Tensile Strength : &gt; 1 MPa; Water Absorption : 4.3%;  Shore A hardness - &gt; 80]</t>
    </r>
  </si>
  <si>
    <t>Providing &amp; laying of 25mm thick CM 1:4 protective screed admixed with Conplast WL or equivalent Integral waterproofing compound of approved make as per manufacturers specification.</t>
  </si>
  <si>
    <t>Sunken Portion:- Providing and laying brick bat waterproofing treatment to deck slab of 200mm sunk. The slab shall be laid over with well burnt brick bats coba laid &amp; joints filled in with cement mortar 1:4 in true lines &amp; levels gradient with minimum 50mm at outlet / nahani trap (for easy flow of water/rain water). Finally the top surface of brick bat coba shall be laid over and joints finished with 20mm waterproofing layer with CM 1:4 and admixture finished rough to receive further finishes. The treated surface after 12 to 15 hrs. shall be kept ponded for continuous period of 10 days to detect any seepage/ leakage/ dampness if any, the surface then shall be cleaned.</t>
  </si>
  <si>
    <t>cum</t>
  </si>
  <si>
    <t>B</t>
  </si>
  <si>
    <t>Walls</t>
  </si>
  <si>
    <t>Providing and applying 10 to 12 mm thick with CM 1:4  for wall  plastering  admixed with Conplast WL or  equivalent integral waterproofing compound etc. complete, as per manufacturer's specifications</t>
  </si>
  <si>
    <t>Treatment for Core Cutout Area (Upto 150mm dia)</t>
  </si>
  <si>
    <t>Grouting &amp; Sealing around the periphery joints of pipes passing through on the floor &amp; walls by filling B30 / Powergrout microconcrete in the gap between the cut cuts in the slab &amp; the pipe surface.</t>
  </si>
  <si>
    <t>Kg</t>
  </si>
  <si>
    <r>
      <rPr>
        <b/>
        <sz val="12"/>
        <rFont val="Calibri"/>
        <family val="2"/>
      </rPr>
      <t>Collar Treatment</t>
    </r>
    <r>
      <rPr>
        <sz val="12"/>
        <rFont val="Calibri"/>
        <family val="2"/>
      </rPr>
      <t xml:space="preserve">
providing and fixing drain collar of required size around the pipe sandwitched with waterproofing membrane.</t>
    </r>
  </si>
  <si>
    <r>
      <rPr>
        <b/>
        <sz val="12"/>
        <rFont val="Calibri"/>
        <family val="2"/>
      </rPr>
      <t>Threshold For Toilets</t>
    </r>
    <r>
      <rPr>
        <sz val="12"/>
        <rFont val="Calibri"/>
        <family val="2"/>
      </rPr>
      <t xml:space="preserve">
Providing and making barrier bund in micro concrete at door sill outside wet areas. (100MM X 25 MM)</t>
    </r>
  </si>
  <si>
    <t>Terrace floor  waterproofing</t>
  </si>
  <si>
    <t>All surface area should cleaned up to visible of hair cracks / aggregate texture. Cleaning of RCC member should be done by hacking tool, wire brush, wire grinder &amp; air blower etc. Open cracks &amp; construction joints should be sealed with cement mortar with additive. All clean &amp; treated area should tested for water tighness by flooding water. All wet spots &amp; water leakage area should mark for treatment.</t>
  </si>
  <si>
    <r>
      <t xml:space="preserve">Providing and applying </t>
    </r>
    <r>
      <rPr>
        <b/>
        <sz val="12"/>
        <rFont val="Calibri"/>
        <family val="2"/>
        <scheme val="minor"/>
      </rPr>
      <t>Formrok 500 / Bluesil 560</t>
    </r>
    <r>
      <rPr>
        <sz val="12"/>
        <rFont val="Calibri"/>
        <family val="2"/>
        <scheme val="minor"/>
      </rPr>
      <t xml:space="preserve"> </t>
    </r>
    <r>
      <rPr>
        <b/>
        <sz val="12"/>
        <rFont val="Calibri"/>
        <family val="2"/>
        <scheme val="minor"/>
      </rPr>
      <t>or equivalent</t>
    </r>
    <r>
      <rPr>
        <sz val="12"/>
        <rFont val="Calibri"/>
        <family val="2"/>
        <scheme val="minor"/>
      </rPr>
      <t xml:space="preserve"> A high performance, low odour, one-part, fastcuring,high solids, cold applied polyurethane elastomer waterproof membrane over uniform surface of slab. Apply @ 1.3 kgs/sqm in two coats. Bluesil 560 is a pure polyurethane elastomer. It does not contain bitumen or tar and will not bleed or stain. Bluesil 560 should have following minimum properties:
i) Solid % Vol:  (89 ± 3) 
ii) Tensile Strength &gt; 2.0 MPa  (ASTM D412)
iii) Elongation &gt; 550% (ASTM D412)
iv) Shore A Hardness -  30 ± 5 (ASTM D2240)
v) Chemical Resistance -  Excellent (ASTM C543)
</t>
    </r>
  </si>
  <si>
    <t>Providing and placing Non woven polyester Geo Textile fabric 100 GSM with minimum 75mm overlap on the ends and sides as a separation layer on the membrane.</t>
  </si>
  <si>
    <r>
      <t xml:space="preserve">Providing and filling avg 125mm thick light weight brick / block bat coba waterproofing treatment to specified areas viz terrace, exposed slabs etc. The slab shall be laid over with brick / block bats coba laid &amp; joints filled in with cement mortar 1:5 in true lines &amp; levels gradient with max thickness of 110mm and required slope at rain over let (for easy flow of water/rain water) Finally the top surface of brick / block bat coba shall be laid over and joints finished with waterproofing layer with CM 1:4 and admixture finished smooth with cement slurry. The treated surface after 12 to 15 hrs. thereafter shall be kept ponded for continuous period of 7 days to detect any seepage/ leakage/ dampness if any, the surface then shall be cleaned to withstand weather and domestic use. 
</t>
    </r>
    <r>
      <rPr>
        <b/>
        <sz val="12"/>
        <rFont val="Calibri"/>
        <family val="2"/>
        <scheme val="minor"/>
      </rPr>
      <t>(Extra avg thickness over 125mm to be paid extra)</t>
    </r>
  </si>
  <si>
    <r>
      <t xml:space="preserve">Providing and applying </t>
    </r>
    <r>
      <rPr>
        <b/>
        <sz val="12"/>
        <rFont val="Calibri"/>
        <family val="2"/>
        <scheme val="minor"/>
      </rPr>
      <t xml:space="preserve"> Formrok 500 / Bluesil 560 </t>
    </r>
    <r>
      <rPr>
        <sz val="12"/>
        <rFont val="Calibri"/>
        <family val="2"/>
        <scheme val="minor"/>
      </rPr>
      <t>Polyurethane</t>
    </r>
    <r>
      <rPr>
        <b/>
        <sz val="12"/>
        <rFont val="Calibri"/>
        <family val="2"/>
        <scheme val="minor"/>
      </rPr>
      <t xml:space="preserve"> </t>
    </r>
    <r>
      <rPr>
        <sz val="12"/>
        <rFont val="Calibri"/>
        <family val="2"/>
        <scheme val="minor"/>
      </rPr>
      <t>elastomer waterproof membrane, A high performance, low odour, one-part, fastcuring,high solids, cold applied polyurethane elastomer waterproof membrane over uniform surface of slab. Apply @ min 1.5 kgs/sqm in two coats. membrane is pure polyurethane elastomer. Membrane should have following minimum properties:
i) Solid % Vol:  (65 ± 3) 
ii) Tensile Strength &gt; 2.0 MPa  (ASTM D412)
iii) Elongation &gt; 500% (ASTM D412)
iv) Shore A Hardness -  30 ± 5 (ASTM D2240)
v) Chemical Resistance -  Excellent (ASTM C543)</t>
    </r>
  </si>
  <si>
    <t>Providing and applying one coat of plaster CM 1:4 of 10-12mm thick and adding conplast WL or equivalent waterproofing compound and curing the same thoroughly.</t>
  </si>
  <si>
    <t>Chajja  slab Waterproofing</t>
  </si>
  <si>
    <r>
      <t xml:space="preserve">Providing and applying </t>
    </r>
    <r>
      <rPr>
        <b/>
        <sz val="12"/>
        <rFont val="Calibri"/>
        <family val="2"/>
        <scheme val="minor"/>
      </rPr>
      <t>Blue HY Seal  / Formdex Uni</t>
    </r>
    <r>
      <rPr>
        <sz val="12"/>
        <rFont val="Calibri"/>
        <family val="2"/>
        <scheme val="minor"/>
      </rPr>
      <t xml:space="preserve"> </t>
    </r>
    <r>
      <rPr>
        <b/>
        <sz val="12"/>
        <rFont val="Calibri"/>
        <family val="2"/>
        <scheme val="minor"/>
      </rPr>
      <t>or equivalent</t>
    </r>
    <r>
      <rPr>
        <sz val="12"/>
        <rFont val="Calibri"/>
        <family val="2"/>
        <scheme val="minor"/>
      </rPr>
      <t xml:space="preserve"> brush applied Cementitious elastomeric acrylic water proof coating in  in 2 coats to form minimum 0.8mm thick membrane. The Waterproofing System is capable of forming a waterproof barrier around or inside the concrete, complete. Membrane should have following minimum properties:
i) Adhesive strength 0.6N/mm2 
ii) Elongation &gt;115% (ASTM D412)
iii) Pot Life -  60 Minutes 
iv) Crack Bridging - No Crack at 2mm (ASTM D836)
 shall be applied as per manufacture specification.</t>
    </r>
  </si>
  <si>
    <t>Providing and laying IPS appx. 30mm thick over Chajja in CM 1:3 laid to slope and with proper vatas at junction with false squares, curing testing complete.</t>
  </si>
  <si>
    <t>Total of Waterproofing work</t>
  </si>
  <si>
    <t>Miscellaneous Work</t>
  </si>
  <si>
    <t>Breaking &amp; demolition of reinforced cement concrete of any dimension and at any level, manually  or by  mechanical means as the case may be with necessary tools and plants, scaffolding .The scope includes removal of debris, it's disposing at approved location, loading and unloading and making the surface good etc.complete. The contractor shall cut of steel rods of any dia using gas cutter, stack and hand over the steel to Clients. The entire breaking / dismantling operation shall be carried out as per specific instructions &amp; directions of EIC.  (This item shall be operated only in view of any changes in drawings &amp; thereby breaking of structural member is necessary)</t>
  </si>
  <si>
    <t>Breaking &amp; demolition of brick work / block work (plastered or unplastered) of any dimension and at any level, manually or by  mechanical means as the case may be with necessary tools and plants, scaffolding. The scope includes removal of debris, it's disposing at approved location, loading and unloading and making the surface good etc.complete. The entire breaking / dismantling operation shall be carried out as per specific instructions &amp; directions of EIC. (This item shall be operated only in view of any changes in drawings &amp; there by breaking of structural member is necessary.)</t>
  </si>
  <si>
    <t>Total of Miscellaneous</t>
  </si>
  <si>
    <t xml:space="preserve">TOTAL . . . . </t>
  </si>
  <si>
    <t>Add for taxes</t>
  </si>
  <si>
    <t xml:space="preserve">GRAND TOTAL . . . . </t>
  </si>
  <si>
    <t>Notes :</t>
  </si>
  <si>
    <t xml:space="preserve">Contractor to take approval for mix design from Consultant. </t>
  </si>
  <si>
    <t>Above quantities are excluding elevational features like elevational column, band, elevational detail above terrace floor, pediments etc. Its quantities shall be extra over &amp; above these quantities as per the actuals.</t>
  </si>
  <si>
    <t>Quantities indicated herein above is without wastage in case of Concrete &amp; Steel and excluding i) rolling marign ii) chairs, iii) pins iv) spacers v) laps that are not authentic and vi) any additional steel provided as per site condition.</t>
  </si>
  <si>
    <t>BOQ  for CIVIL WORKS OF 11 kVA SUBSTATION, INFRA, NIDP</t>
  </si>
  <si>
    <t>S.No.</t>
  </si>
  <si>
    <t>Description</t>
  </si>
  <si>
    <t xml:space="preserve">QTY </t>
  </si>
  <si>
    <t xml:space="preserve">Amount </t>
  </si>
  <si>
    <t xml:space="preserve">Masonry Works </t>
  </si>
  <si>
    <t>Note - Except the lintels over the openings, No bands to be considered in the Hollow Block masonry.</t>
  </si>
  <si>
    <t>Providing &amp; Constructing Hollow Concrete Block Masonry wall in proportion of 50 Kg cement : 175 litres of manufactured sand : 350 ml of approved additives consolidated 9mm to 18mm  thick joint with necessary scaffolding, 7 days curing, racking of joints, providing any sleeves for services etc  lead &amp; lift to required height. Rate to include providing and fixing reinforcement with two numbers of 8mm Reinforcement steel rods at every third course embedded in mortar, complete as per specifications, Chapkam as  per drawings &amp; as directed by the engineer-in charge. Providing vertical stiffener rebar in hollow block masonry to be continued for walls exceeding 36t in length ( t = thickness of wall i.e. 2 nos 12mm dia rebar’s @ 4m c/c or 10mm dia rebar’s @ every 1.5m c/c , to be grouted with mortar having proportion 1 part cement : 2 parts CA 1 : 1 part sand. (only vertical stiffener Reinforcement for this activity will be paid in Reinforcement Item no.2.6)  Solid made Hollow Block to be used below window sill &amp; in last layer of block masonry, beside  Staircase door side &amp; Electrical duct window side.</t>
  </si>
  <si>
    <t>Internal  Block Work</t>
  </si>
  <si>
    <t>150 mm thick hollow block work</t>
  </si>
  <si>
    <t>Providing and constructing masonry with approved quality solid concrete blocks  in proportion of 50 Kg cement : 175 litres of manufactured sand : 300 ml of approved additives consolidated 9mm to 18mm  thick joint  doing masonry in specified courses, complete with raking out joints, curing, doing independent double legged scaffolding, complete as per specifications etc. at all heights, depths, rate to include as  per drawings and leads and as directed by EIC to his entire satisfaction.</t>
  </si>
  <si>
    <t>Internal Solid Blockwork</t>
  </si>
  <si>
    <t>125 mm thick solid block work</t>
  </si>
  <si>
    <t xml:space="preserve">Sqm </t>
  </si>
  <si>
    <t>QRO</t>
  </si>
  <si>
    <t>150 mm thick solid block work</t>
  </si>
  <si>
    <t>225 mm thk  solid block work</t>
  </si>
  <si>
    <t>External Solid Blockwork</t>
  </si>
  <si>
    <t>Plaster</t>
  </si>
  <si>
    <t>Internal Plaster</t>
  </si>
  <si>
    <t>Gypsum Vermiculite Plaster</t>
  </si>
  <si>
    <t>Providing &amp; applying Gypsum Vermiculite Plaster as per approved make/ brand/ source on Walls 12 mm to 15mm thick   and ceiling 8 to 10 mm thick with scaffolding , working tools ,lights to complete in all respect  to the satisfaction of EIC including any rectification / repair during start of painting. Work to be carried out with proper level pads and surface preparation.  Please refer hand book for detailed method study / workmanship etc.Rate to inlcude providing and applying GP adhesive of approved  brand as a bonding agent to RCC surface as specified and location before application of Gypsum vermiculite plaster etc
Location:Entrance lobby, lift lobby ground and typical floors</t>
  </si>
  <si>
    <t>Wall-Gypsum Plaster to Blockwork</t>
  </si>
  <si>
    <t>Wall-Gypsum Plaster with Bonding agent only to RCC surface</t>
  </si>
  <si>
    <t>Internal Cement Plaster</t>
  </si>
  <si>
    <r>
      <t>Providing and applying</t>
    </r>
    <r>
      <rPr>
        <u/>
        <sz val="10"/>
        <rFont val="Arial"/>
        <family val="2"/>
      </rPr>
      <t xml:space="preserve"> internal single coat cement plaster</t>
    </r>
    <r>
      <rPr>
        <sz val="10"/>
        <rFont val="Arial"/>
        <family val="2"/>
      </rPr>
      <t xml:space="preserve"> avg 12mm to 15mm  thk on RCC, masonry walls in required finished with cement mortar at the ratio of 1 cement : 4 fine and coarse sand in equal proportion with finishes like scratch coat finish as directed by the Project Manager to walls, chajjas, loft slabs and / or any other location to its true line and level plumb, right angles etc. complete as per the drawings specification and as directed by the Project Manager. The rate shall also include for making and fixing of level pads, cleaning, and pre-wetting of surface , providing and fixing of bonding agent of Flexicrete from Apurva make or equivalent)</t>
    </r>
    <r>
      <rPr>
        <sz val="10"/>
        <color rgb="FF0070C0"/>
        <rFont val="Arial"/>
        <family val="2"/>
      </rPr>
      <t xml:space="preserve"> </t>
    </r>
    <r>
      <rPr>
        <sz val="10"/>
        <rFont val="Arial"/>
        <family val="2"/>
      </rPr>
      <t xml:space="preserve">at junctions of masonry and concrete members at the junction of RCC and masonry including all consumables, screening of sand and washing, shifting of material to required location , providing , erection, maintaining and dismantling of approved scaffolding at all heights and for all leads, making mortar by using mixer machine,the sand used for mortar shall confirms gradation as per the IS: 1542:1977; Cl.No.3 etc. complete as directed and to the satisfaction to the Project Manager. No extra shall be paid for drip moulds, grooves, corner, bands, cornices etc. The rate shall also include for providing and mixing approved admixtures, finishing of skirting tip ( Judd filling), curing etc. complete as per technical specification and as directed and to the satisfaction of the Project Manager. (mode of measurement payable upto top of skirting for height) 
</t>
    </r>
  </si>
  <si>
    <t>Toilet Wall</t>
  </si>
  <si>
    <t>External Plaster</t>
  </si>
  <si>
    <r>
      <t xml:space="preserve">Providing and applying minimum 25 mm thick double coat sand faced cement plaster; first coat to be 15 mm thick cement sand mortar of mix ratio CM 1:4 (1 cement : 4 sand) including adding 2% by weight of cement, approved waterproofing compound and polypropylene fibers as per recommandations of approved manufacturer, second coat to be 10 mm thick in cement sand mortar of mix ratio CM 1:3 (1 cement : 3 sand) including adding  </t>
    </r>
    <r>
      <rPr>
        <sz val="10"/>
        <color rgb="FF0070C0"/>
        <rFont val="Arial"/>
        <family val="2"/>
      </rPr>
      <t xml:space="preserve">mechanical mixer  10/7 mixer </t>
    </r>
    <r>
      <rPr>
        <sz val="10"/>
        <rFont val="Arial"/>
        <family val="2"/>
      </rPr>
      <t>as per recommandations of approved manufacturer, finished sand face or as required to receive specified architectural external finish to correct line, plumb and level to external faces of walls, sofits/ceiling if any hacking concrete surfaces then applying chemical adhesive coating and a scratch/dash coat as a possitive bond, curing the same, racking out junctions of masonry and concrete, then pointing and grouting using non-shrinking compound, joints grouted by pressing square crushed stone, further providing 150mm wide 24gauge GI chicken mesh at junctions of concrete and masonry work etc. The rate shall also include for making and fixing of level pads, cleaning and pre-wetting of surface, providing and fixing of fiber mesh 150 mm wide as approved by Project Manager at the junction of RCC and masonry including all consumables, screening and washing of sand base coat and for final coat ( pass through 4.75 mm sieve and be retained on 2.36 mm sieve ) shifting of material to the required location, providing erecting, maintaining and dismantling of approved H-frame steel scaffolding (external perimeter and internal ) or movable working platform for all height / levels / leads. Green fiber cloth around the perimeter further along scaffolding to ensure the spreading of mortar to the adjoining areas while working at heights,making machine mix mortar to satisfaction of the Project Manager. No extra shall be paid for drip moulds, grooves, corner, bands, cornices,curing etc. Cost includes providing and applying adhesive coat with approved chemical on RCC surface prior to application of plaster.</t>
    </r>
  </si>
  <si>
    <t>Chamber Construction</t>
  </si>
  <si>
    <t>I</t>
  </si>
  <si>
    <r>
      <t>Construction of chambers as per below specified sizes (LxBxD)(1.8 x 1.8 x 1.5 mtr) in 150 mm thick solid block work complete in all respects as per drawings and details including excavation, backfilling, PCC- M10, Internal Plaster of CM 1:4 (12 to 15 mm thick), top cover in lockable systems as per approved sample and as per directions of EIC complete in all respects</t>
    </r>
    <r>
      <rPr>
        <sz val="11"/>
        <color rgb="FF7030A0"/>
        <rFont val="Arial"/>
        <family val="2"/>
      </rPr>
      <t xml:space="preserve">
(Covers of chambers will be decided &amp; fixed at actuals and are to be fixed as per instructions of EIC) Its rates will be quoted as per actual expenses with 10% profit.</t>
    </r>
  </si>
  <si>
    <t>No</t>
  </si>
  <si>
    <t>INTERNAL PAINTING</t>
  </si>
  <si>
    <t>Semi Acryilc Emulsion paint</t>
  </si>
  <si>
    <t>Providing and applying 2 coats of exterior grade Semi Acryilc Emulsion paint of approved make and colour to internal walls.Rate to include surface preparation, filling up and finishing smooth with approved 2 coat of acrylic putty, crack filler / binder; cleaning and making the surface dust-free, applying a sealer or 1 primer coat of approved brand, applying 2 coats of acrylic emulsion paint( backing should not been seen)etc complete to the satisfaction of Project manager. Rate includes scaffolding required for the work,cleaning and removing  the debris out of site. .Refer painting scheme drawing and technical specifications</t>
  </si>
  <si>
    <t>II</t>
  </si>
  <si>
    <t>Wall</t>
  </si>
  <si>
    <t>Ceiling</t>
  </si>
  <si>
    <t>White wash</t>
  </si>
  <si>
    <t>Providing &amp; applying 2 coats of white wash paint to give an even shade( and backing should not been seen)  at all lead and lift including scraping, surface cleaning, removing undulations, provision of scaffolding (single/double) including erection and removal etc. complete. (Location: Lift Shaft and ducts).Refer painting scheme drawing and technical specifications</t>
  </si>
  <si>
    <t>Wall &amp; Ceiling</t>
  </si>
  <si>
    <t>EXTERNAL PAINTING</t>
  </si>
  <si>
    <r>
      <rPr>
        <b/>
        <sz val="10"/>
        <rFont val="Arial"/>
        <family val="2"/>
      </rPr>
      <t xml:space="preserve">Providing and applying external texure paint -
</t>
    </r>
    <r>
      <rPr>
        <sz val="10"/>
        <rFont val="Arial"/>
        <family val="2"/>
      </rPr>
      <t xml:space="preserve">Providing and applying </t>
    </r>
    <r>
      <rPr>
        <u/>
        <sz val="10"/>
        <rFont val="Arial"/>
        <family val="2"/>
      </rPr>
      <t>basecoat with Trowel</t>
    </r>
    <r>
      <rPr>
        <sz val="10"/>
        <rFont val="Arial"/>
        <family val="2"/>
      </rPr>
      <t xml:space="preserve"> (approved patterned  texture) -  &amp; two coats of Dirt Resistant and Water Repellant - Acrylic emulsion Paint ( Exterior grade) as per approved colour and as per manufacturers specification.Rate to include scrapping, cleaning the surface with coir/wire brush; the surface must be cleaned with water jets to obtain a dust/loose particle free surface.                                                  
(Rate is inclusive of providing, erection and dismantling of scaffolding  / staging / temporary hoisting).Refer painting scheme drawing, Specifications and Method statement</t>
    </r>
  </si>
  <si>
    <r>
      <rPr>
        <b/>
        <sz val="10"/>
        <rFont val="Arial"/>
        <family val="2"/>
      </rPr>
      <t xml:space="preserve">Providing and applying external  paint -
</t>
    </r>
    <r>
      <rPr>
        <sz val="10"/>
        <rFont val="Arial"/>
        <family val="2"/>
      </rPr>
      <t xml:space="preserve">Providing and applying  two coats of Dirt Resistant and Water Repellant  Acrylic emulsion Paint ( Exterior grade) as per approved colour and as per manufacturers specification.  Rate to include scrapping, cleaning the surface with coir/wire brush; the surface must be cleaned with water jets to obtain a dust/loose particle free surface.                                               
(Rate is inclusive of providing, erection and dismantling of scaffolding  / staging / temporary hoisting).(location - Precast railing and grills, Cornices and elevation features) .Refer painting scheme drawing, Specifications and Method statement
</t>
    </r>
    <r>
      <rPr>
        <b/>
        <sz val="10"/>
        <rFont val="Arial"/>
        <family val="2"/>
      </rPr>
      <t>Location: Staircase slab soffit, walls</t>
    </r>
  </si>
  <si>
    <r>
      <rPr>
        <b/>
        <sz val="10"/>
        <rFont val="Arial"/>
        <family val="2"/>
      </rPr>
      <t>Providing and applying exterior grade Semi Acrylic Emulsion paint -</t>
    </r>
    <r>
      <rPr>
        <sz val="10"/>
        <rFont val="Arial"/>
        <family val="2"/>
      </rPr>
      <t xml:space="preserve">
Providing and applying 2 coats of exterior grade Semi Acrylic Emulsion paint of approved make and colour to internal walls.Rate to include surface preparation, filling up and finishing smooth with approved crack filler / binder; cleaning and making the surface dust-free, applying a sealer or 1 primer coat of approved brand, applying 2 coats of semi acrylic emulsion paint( backing should not been seen)etc complete to the satisfaction of Project manager. Rate includes scaffolding required for the work,cleaning and removing  the debris out of site. .Refer painting scheme drawing and technical specifications
</t>
    </r>
    <r>
      <rPr>
        <b/>
        <sz val="10"/>
        <rFont val="Arial"/>
        <family val="2"/>
      </rPr>
      <t xml:space="preserve">Location: Terrace side face of Parapet wall </t>
    </r>
  </si>
  <si>
    <t>Precast RCC Grill</t>
  </si>
  <si>
    <r>
      <t xml:space="preserve">Providing &amp; fixing RCC precast grills of specified sizes with cement grout as per locations shown in the drawing and as per istructions of EIC. including all consumables, screening of sand and washing, shifting of material to required location , providing , erection, maintaining and dismantling of approved scaffolding at all heights and for all leads, making mortar by using mixer machine,the sand used for mortar shall confirms gradation as per the IS: 1542:1977; Cl.No.3 etc. complete as directed and to the satisfaction to the Project Manager. The rate shall also include for providing and applying approved adhesive like 2 coats of flexicrete, chaat coat, curing etc. complete as per technical specification and as directed and to the satisfaction of the Project Manager.
</t>
    </r>
    <r>
      <rPr>
        <b/>
        <sz val="10"/>
        <rFont val="Arial"/>
        <family val="2"/>
      </rPr>
      <t>Size - 750 x 750mm</t>
    </r>
  </si>
  <si>
    <t>Kota Flooring Work</t>
  </si>
  <si>
    <t>Providing and fixing 2'x2' Kota stone of approved thickness in flooring with semi dry method in 50mm thick 1:6 (cement : river sand) CEMENT MORTAR including 7 coat floor polishing with Suri Polex stones 0 to 5 nos. &amp; final Coat 5X stone of Technique brand with Table top  Machine etc. complete as per drg &amp; spec (Basic rate: INR 55 /sft) (Only visible kota stone will be measured, hence rates are to be quoted accordingly)</t>
  </si>
  <si>
    <t>Treads (Prepolished &amp; 280 mm width)</t>
  </si>
  <si>
    <t>Riser (Prepolished &amp; 150 - 170 mm height)</t>
  </si>
  <si>
    <t>75 mm Ht Skirting - on both side of flight (Prepolished &amp; approved thk)</t>
  </si>
  <si>
    <t>RMtr</t>
  </si>
  <si>
    <t>Staircase Railing Fabrication Work</t>
  </si>
  <si>
    <t>Providing, supplying, fabricating and fixing MS staircase railing with zin-chromate primer (1 coat) + enamel paint (2 coats) ( Pipe of 3.15 to 3.2mm thickness, guage10-Zenith) in accordance with specification and approved drawings, at all levels &amp; all heights, delivering at site, hoisting and fixing in position, including all temporary staging and supporting work and making all structural steel work. The rate of steel work shall include cutting, grinding, machining, assembly, welding, jointing, building up new sections, cost of fasteners (nuts, bolts and washers) etc complete as per drawing. Rate also include cleaning of MS steel and application of zinc chromate primer (1 coat) + enamel paint (2 coats) as specified and approved make etc complete at all leads, lifts to approval of the Project Manager.</t>
  </si>
  <si>
    <t>Rmtr</t>
  </si>
  <si>
    <t>Waterproofing Works</t>
  </si>
  <si>
    <r>
      <t xml:space="preserve">Cleaning, surface preparation &amp; ponding test for checking leakage and if any, then repair it with PU sealant as per instructions of EIC. including all consumables, screening of sand and washing, shifting of material to required location , for all leads, making mortar by using mixer machine,the sand used for mortar shall confirms gradation as per the IS: 1542:1977; Cl.No.3 etc. complete as directed and to the satisfaction to the Project Manager. The rate shall also include for providing and applying approved One coat of </t>
    </r>
    <r>
      <rPr>
        <u/>
        <sz val="10"/>
        <rFont val="Arial"/>
        <family val="2"/>
      </rPr>
      <t>solvent free epoxy primer PU coat</t>
    </r>
    <r>
      <rPr>
        <sz val="10"/>
        <rFont val="Arial"/>
        <family val="2"/>
      </rPr>
      <t>, curing etc. complete as per technical specification and as directed and to the satisfaction of the Project Manager.</t>
    </r>
  </si>
  <si>
    <r>
      <t xml:space="preserve"> Providing and laying </t>
    </r>
    <r>
      <rPr>
        <u/>
        <sz val="10"/>
        <rFont val="Arial"/>
        <family val="2"/>
      </rPr>
      <t>screed with M20 concrete induced with microfibers</t>
    </r>
    <r>
      <rPr>
        <sz val="10"/>
        <rFont val="Arial"/>
        <family val="2"/>
      </rPr>
      <t>, curing etc. complete as per technical specification and as directed and to the satisfaction of the Project Manager.</t>
    </r>
  </si>
  <si>
    <t>S.TOTAL</t>
  </si>
  <si>
    <t>GST 18 %</t>
  </si>
  <si>
    <t>G.TOTAL</t>
  </si>
  <si>
    <r>
      <rPr>
        <b/>
        <sz val="12"/>
        <rFont val="Calibri"/>
        <family val="2"/>
      </rPr>
      <t xml:space="preserve">Project          </t>
    </r>
  </si>
  <si>
    <t xml:space="preserve"> 220KV AIS SWITCHYARD (WITH TWO INCOMERS + EIGHT OUTGOING FEEDERS + DOUBLE BUS - BARS + COUPLER)</t>
  </si>
  <si>
    <r>
      <rPr>
        <b/>
        <sz val="12"/>
        <rFont val="Calibri"/>
        <family val="2"/>
      </rPr>
      <t xml:space="preserve">Customer               </t>
    </r>
  </si>
  <si>
    <t xml:space="preserve">Address </t>
  </si>
  <si>
    <t xml:space="preserve">A-119/1, Sector-29, YEIDA, Gautam Budha Nagar, Uttar Pradesh </t>
  </si>
  <si>
    <t>Contractor</t>
  </si>
  <si>
    <t xml:space="preserve">Srex Power India Pvt. Ltd.                                                                                                                                                                                                                                                                                                                                  H-165, Sector-63, Noida-201301, Uttar Pradesh </t>
  </si>
  <si>
    <t>Document</t>
  </si>
  <si>
    <t xml:space="preserve">BILL OF MATERIAL FOR  SUPPLY MATERIALS - CIVIL WORK &amp; ERECTION WORK                                                                                    </t>
  </si>
  <si>
    <t>BILL OF MATERIAL FOR SUPPLY MATERIALS</t>
  </si>
  <si>
    <t>S.NO.</t>
  </si>
  <si>
    <t xml:space="preserve">DESCRIPTION </t>
  </si>
  <si>
    <t xml:space="preserve">UNIT </t>
  </si>
  <si>
    <t>QTY</t>
  </si>
  <si>
    <t>HSN CODE</t>
  </si>
  <si>
    <t xml:space="preserve">Unit Rate </t>
  </si>
  <si>
    <t>SEQUENCE
 AS PER PREFERRED MAKE</t>
  </si>
  <si>
    <t>220KV LINE BAY SUB STATION PLANT SIDE</t>
  </si>
  <si>
    <t>Supply of 10kA, 198KV Lightning Arrestor with insulating base &amp; surge counter</t>
  </si>
  <si>
    <t>Nos.</t>
  </si>
  <si>
    <t>CGL / LAMCO/ OBLUM</t>
  </si>
  <si>
    <t xml:space="preserve">Supply of 220 kV, 40kA for 3 Sec, PT 220KV/√3/110V/√3/110V/√3 for tariff metering </t>
  </si>
  <si>
    <t>MEHRU / HEPTACARE / CGL / CAPCO</t>
  </si>
  <si>
    <t>Core -1 - CL: 0.2, 20VA</t>
  </si>
  <si>
    <t>Core -2 - CL: 0.2, 20VA</t>
  </si>
  <si>
    <t>Supply of  220 kV, 40kA for 3 Sec., Current Transformer 450/1-1A for tariff metering</t>
  </si>
  <si>
    <t>Core -1 - CL: 0.2S, 20VA</t>
  </si>
  <si>
    <t>Core -2 - CL: 0.2S, 20VA</t>
  </si>
  <si>
    <t>Supply of 220 kV, 40kA for 3 Sec., Potential Transformer / CVT 220KV/√3/110V/√3 /110V/√3/110V/√3 for Line Protection</t>
  </si>
  <si>
    <t>Core -1 - CL: 0.2, 50VA</t>
  </si>
  <si>
    <t>Core -2 - CL: 3P, 50 VA</t>
  </si>
  <si>
    <t>Core -3 - CL: 3P, 50 VA</t>
  </si>
  <si>
    <t>Supply of 220kV, 40kA for 3 Sec. Current Transformer 800-400/1-1-1-1-1A for Line Protection</t>
  </si>
  <si>
    <t>Core -1 - CL: PS</t>
  </si>
  <si>
    <t>Core -2 - CL: PS</t>
  </si>
  <si>
    <t>Core -3 - CL: 0.2S, 20VA</t>
  </si>
  <si>
    <t>Core -4 - CL: PS</t>
  </si>
  <si>
    <t>Core -5 - CL: PS</t>
  </si>
  <si>
    <t>Supply of 220kV, 1250A, 40kA for 3Sec. outdoor type double break center post, rotating, motorized Isolator with Two earth switch</t>
  </si>
  <si>
    <t>Sets</t>
  </si>
  <si>
    <t>GR POWER / S&amp;S / ELECTROLITE / GK ELECTRICAL</t>
  </si>
  <si>
    <r>
      <t>Supply of 220kV, 1250A, 4</t>
    </r>
    <r>
      <rPr>
        <sz val="12"/>
        <rFont val="Calibri"/>
        <family val="2"/>
        <scheme val="minor"/>
      </rPr>
      <t xml:space="preserve">0kA for 3 sec, outdoor </t>
    </r>
    <r>
      <rPr>
        <sz val="12"/>
        <color theme="1"/>
        <rFont val="Calibri"/>
        <family val="2"/>
        <scheme val="minor"/>
      </rPr>
      <t xml:space="preserve">type double break centre post rotating, motorized Isolator without Earth switch </t>
    </r>
    <r>
      <rPr>
        <b/>
        <sz val="12"/>
        <color theme="1"/>
        <rFont val="Calibri"/>
        <family val="2"/>
        <scheme val="minor"/>
      </rPr>
      <t>(Tandem Type)</t>
    </r>
  </si>
  <si>
    <t>Supply of 220kV, 1250A, 40kA for 3 Sec. outdoor type double break center post, rotating, motorized Isolator without  earth switch</t>
  </si>
  <si>
    <r>
      <t xml:space="preserve">Supply of 220kV, 1250A, 40kA </t>
    </r>
    <r>
      <rPr>
        <sz val="12"/>
        <rFont val="Calibri"/>
        <family val="2"/>
        <scheme val="minor"/>
      </rPr>
      <t>for 3 Sec. pole oper</t>
    </r>
    <r>
      <rPr>
        <sz val="12"/>
        <color theme="1"/>
        <rFont val="Calibri"/>
        <family val="2"/>
        <scheme val="minor"/>
      </rPr>
      <t>ated single phase SF6 Circuit Breaker</t>
    </r>
  </si>
  <si>
    <t>SIEMENS/ CGL/ ABB</t>
  </si>
  <si>
    <t>Supply of ABT Compliant Energy Meter (MAIN &amp; CHECK) with RS 485 Port for Communication</t>
  </si>
  <si>
    <t>SECURE/ L&amp;T</t>
  </si>
  <si>
    <t>Supply of  of 220kV Cable Sealing End ( PSS End)</t>
  </si>
  <si>
    <t xml:space="preserve"> RAYCHEM / G &amp; W / 3M</t>
  </si>
  <si>
    <t>220kV TRANSFORMER BAY</t>
  </si>
  <si>
    <t>Supply of  10kA, 198KV Lightning Arrestor with insulating base &amp; surge counter</t>
  </si>
  <si>
    <t xml:space="preserve">Supply of 220KV, 40kA for 3 sec, Current Transformer 150/1-1-1-1-1A for Transformer bay protection </t>
  </si>
  <si>
    <t>Supply of  220kV, 1250A, 40kA for 3 Sec. outdoor type double break center post, rotating, motorized Isolator with single earth switch</t>
  </si>
  <si>
    <r>
      <t xml:space="preserve">Supply of 220kV, 1250A, 40kA </t>
    </r>
    <r>
      <rPr>
        <sz val="12"/>
        <rFont val="Calibri"/>
        <family val="2"/>
        <scheme val="minor"/>
      </rPr>
      <t>for 3 sec, outdoor type double break centre post rotating, motorized Isola</t>
    </r>
    <r>
      <rPr>
        <sz val="12"/>
        <color theme="1"/>
        <rFont val="Calibri"/>
        <family val="2"/>
        <scheme val="minor"/>
      </rPr>
      <t xml:space="preserve">tor without Earth switch </t>
    </r>
    <r>
      <rPr>
        <b/>
        <sz val="12"/>
        <color theme="1"/>
        <rFont val="Calibri"/>
        <family val="2"/>
        <scheme val="minor"/>
      </rPr>
      <t>(Tandem Type)</t>
    </r>
  </si>
  <si>
    <t>Supply of 220kV, 1250A, 40kA for 3Sec. outdoor type double break center post, rotating, motorized Isolator without switch</t>
  </si>
  <si>
    <t>Supply of 220kV, 1600A, 40kA for 3 Sec. pole operated single phase SF6 Circuit Breaker</t>
  </si>
  <si>
    <t>Supply of  N2 Fire Suppression System for Power Transformer for 220/11KV, 40MVA Power Transformer.</t>
  </si>
  <si>
    <t>CTR / EASUNN-MR</t>
  </si>
  <si>
    <t>220KV BUS PT &amp; BUS COUPLER</t>
  </si>
  <si>
    <t>Supply of 220kV, 40kA for 3 Sec. PT / CVT 220KV/√3/110V/√3/110V/√3 for Bus Potential Transformer</t>
  </si>
  <si>
    <t>Core1 : 0.2, 100 VA</t>
  </si>
  <si>
    <t>Core2 : 3P, 100VA</t>
  </si>
  <si>
    <t>Supply of 220kV, 40kA for 3 Sec. Current Transformer 800-400/1-1-1-1-1A for Bus Coupler</t>
  </si>
  <si>
    <t>Core -3 - CL: 0.2, 20VA</t>
  </si>
  <si>
    <t>Supply of 220kV, 800A, 40kA for 3 Sec. outdoor type double break center post, rotating, motorized Isolator without earth switch Bus PT</t>
  </si>
  <si>
    <t>Supply of 220kV, 1250A, 40kA for 3 Sec. outdoor type double break center post, rotating, motorized Isolator with single earth switch for Bus Coupler</t>
  </si>
  <si>
    <t>Supply of 220kV, 1250A, 40kA for 3 Sec. pole operated single phase SF6 Circuit Breaker for Bus Coupler</t>
  </si>
  <si>
    <t>Set</t>
  </si>
  <si>
    <t xml:space="preserve">Supply of 220kV, 6 KN Bus Post Insulator (BPI) </t>
  </si>
  <si>
    <t>Lot</t>
  </si>
  <si>
    <t>IEC / ADITYA BIRLA  / HV INSUALTOR</t>
  </si>
  <si>
    <t>RELAY &amp; CONTROL PANELs</t>
  </si>
  <si>
    <t>Supply of 220kV Control &amp; Relay Panel for Line Protection</t>
  </si>
  <si>
    <t>SIEMENS/ NELUMBO /DANISH/ABB</t>
  </si>
  <si>
    <t>Supply of 220kV Control &amp; Relay Panel for Transfomer Protection</t>
  </si>
  <si>
    <t>220kV Control &amp; Relay Panel for Bus Coupler Protection</t>
  </si>
  <si>
    <r>
      <t>Supply of 220kV Control &amp; Relay Pane</t>
    </r>
    <r>
      <rPr>
        <sz val="12"/>
        <rFont val="Calibri"/>
        <family val="2"/>
        <scheme val="minor"/>
      </rPr>
      <t>l for Centralized BUSBA</t>
    </r>
    <r>
      <rPr>
        <sz val="12"/>
        <color theme="1"/>
        <rFont val="Calibri"/>
        <family val="2"/>
        <scheme val="minor"/>
      </rPr>
      <t>R Protection Panel</t>
    </r>
  </si>
  <si>
    <t>Supply of SCADA for Control &amp; Monitoring of Switchyard</t>
  </si>
  <si>
    <t>220kV SWITCHYARD HARDWARE MATERIAL</t>
  </si>
  <si>
    <t xml:space="preserve">Supply of ACSR Conductor </t>
  </si>
  <si>
    <t>DYNAMIC / KJV ALLOY / APAR</t>
  </si>
  <si>
    <t xml:space="preserve">Supply of String Insulators </t>
  </si>
  <si>
    <r>
      <t>Supply o</t>
    </r>
    <r>
      <rPr>
        <sz val="12"/>
        <rFont val="Calibri"/>
        <family val="2"/>
        <scheme val="minor"/>
      </rPr>
      <t xml:space="preserve">f Galvanised Steel Structure for equipments Support, gantries tower &amp; Beam </t>
    </r>
    <r>
      <rPr>
        <sz val="12"/>
        <color theme="1"/>
        <rFont val="Calibri"/>
        <family val="2"/>
        <scheme val="minor"/>
      </rPr>
      <t>etc</t>
    </r>
  </si>
  <si>
    <t>SALASAR / HS / VINAYAK / VIJAY</t>
  </si>
  <si>
    <t xml:space="preserve">Supply of Clamps &amp; Connectors for Switchyard equipment </t>
  </si>
  <si>
    <t>LEGION / ZORDAR / AUMNI TRANSMISSION / PRECICAST</t>
  </si>
  <si>
    <t>Supply of LT Power &amp; Control cables with suitable Terminations for switchyard equipments</t>
  </si>
  <si>
    <t>KEI/ POLYCAB/ KEC/BONTON</t>
  </si>
  <si>
    <t>Supply of Earthing of complete switchyard</t>
  </si>
  <si>
    <t>MS Rod</t>
  </si>
  <si>
    <t>GI Strip</t>
  </si>
  <si>
    <t>Supply of 415V ACDB for yard auxiliary load</t>
  </si>
  <si>
    <t>NITYA / INOVATE / RST</t>
  </si>
  <si>
    <t>Supply of  of 5KVA UPS With 220V DC Power Pack with 1 Hour Beak up</t>
  </si>
  <si>
    <t>CONSUL NEOWATT / 3EM POWER / EATON / EMERSON</t>
  </si>
  <si>
    <r>
      <t>Supply of Internal illumination for Only Control &amp; relay Room Building (LED LIGHT FIXTURES, Ceeling fan &amp; exhaust fan) with 10Nos. 2Tonn. 3star Air Conditioners</t>
    </r>
    <r>
      <rPr>
        <b/>
        <sz val="12"/>
        <rFont val="Calibri"/>
        <family val="2"/>
        <scheme val="minor"/>
      </rPr>
      <t>. Only Control Room Building Tentative size (10m X 15M)</t>
    </r>
  </si>
  <si>
    <t>Supply of LED Lighting Fixtures etc.</t>
  </si>
  <si>
    <t>WIPRO / BAJAJ / PHILIPPS / CROMPTON / HALONIX</t>
  </si>
  <si>
    <t>Supply of  10Nos. 2Tonn. 3star Air Conditioners</t>
  </si>
  <si>
    <r>
      <t>Supply of  Complete illumination &amp; Lighting of Yard with</t>
    </r>
    <r>
      <rPr>
        <b/>
        <sz val="12"/>
        <rFont val="Calibri"/>
        <family val="2"/>
      </rPr>
      <t xml:space="preserve"> LCLM with  LED LIGHT FIXTURES)</t>
    </r>
  </si>
  <si>
    <t>LCLM tower / Mast</t>
  </si>
  <si>
    <t>LED LIGHT FIXTURES for LCLM</t>
  </si>
  <si>
    <r>
      <t>Supply of  of Lightning protection System for switchyard &amp;</t>
    </r>
    <r>
      <rPr>
        <b/>
        <sz val="12"/>
        <rFont val="Calibri"/>
        <family val="2"/>
      </rPr>
      <t xml:space="preserve">  Only Control Room Building Tentative size (10m X 15M)</t>
    </r>
  </si>
  <si>
    <t>REPUTED</t>
  </si>
  <si>
    <r>
      <t xml:space="preserve">Supply of Complete Fire &amp; Safety Equipments for switchyard </t>
    </r>
    <r>
      <rPr>
        <b/>
        <sz val="12"/>
        <color indexed="8"/>
        <rFont val="Calibri"/>
        <family val="2"/>
        <scheme val="minor"/>
      </rPr>
      <t>(Portable Type)</t>
    </r>
  </si>
  <si>
    <r>
      <t xml:space="preserve">Supply  of  Fire Alarm System addressable type conventional smoke detector  for </t>
    </r>
    <r>
      <rPr>
        <b/>
        <sz val="12"/>
        <color theme="1"/>
        <rFont val="Calibri"/>
        <family val="2"/>
        <scheme val="minor"/>
      </rPr>
      <t>Only Control Room Building Tentative size (10m X 15M)</t>
    </r>
  </si>
  <si>
    <t xml:space="preserve">Ravel Fire / Notifier / DS Fire Systems                                    </t>
  </si>
  <si>
    <t>Supply of FRP Cable tray along with SS Heardwear supports</t>
  </si>
  <si>
    <t>SUMIP COMPOSITES PVT.LTD/PP COMPOSITES PVT. LTD/ FIBERTECH/MAXIMA FRP/ SAYTAM COMPOSITE PVT. LTD</t>
  </si>
  <si>
    <t>Supply of 220KV Bay Marshalling Kiosk</t>
  </si>
  <si>
    <t>Supply of Junction Box</t>
  </si>
  <si>
    <t>Junction Box for 220kV CT's suitable for outdoor installation.</t>
  </si>
  <si>
    <t>Junction Box for 220kV CVT / PT's suitable for outdoor installation.</t>
  </si>
  <si>
    <t xml:space="preserve">TOTAL-SUPPLY MATERIAL FOR 220/11kV SWITCHYARD  </t>
  </si>
  <si>
    <t>OPTIONAL PRICE FOR FOTE TOTAL</t>
  </si>
  <si>
    <t>BILL OF MATERIAL FOR CIVIL WORK</t>
  </si>
  <si>
    <t>SAC CODE</t>
  </si>
  <si>
    <t>UNIT RATE</t>
  </si>
  <si>
    <t>AMOUNT</t>
  </si>
  <si>
    <t xml:space="preserve">Remarks </t>
  </si>
  <si>
    <t>Civil works for 220/11KV Switchyard</t>
  </si>
  <si>
    <t>RCC Foundation with Rail for 220KV/11KV, 40MVA Power Transformers</t>
  </si>
  <si>
    <t>Construction of RCC Foundation for Nitrogen Purging system panel for 220KV/11KV, 40MVA Power Transformers</t>
  </si>
  <si>
    <t>Construction Oil Soak Pit</t>
  </si>
  <si>
    <t>Construction of Common RCC Burnt oil tank</t>
  </si>
  <si>
    <t>Transformer fire wall between 220/11KV, 40MVA Power ransformers</t>
  </si>
  <si>
    <t>Construction of RCC foundation for following 220KV Outdoor equipments</t>
  </si>
  <si>
    <t>RCC Foundation for 220kV Circuit Breaker</t>
  </si>
  <si>
    <t>RCC Foundation for 220kV Isolators</t>
  </si>
  <si>
    <t>RCC Foundation for 220kV Lightning Arrestors</t>
  </si>
  <si>
    <t>RCC Foundation for 220kV Potential transformer /CVT</t>
  </si>
  <si>
    <t>RCC Foundation for 220kV Current Transformer</t>
  </si>
  <si>
    <t>RCC Foundation for 220kV BPI</t>
  </si>
  <si>
    <t>RCC Foundation for 220kV Cable Sealing End (from GSS end to PSS End)</t>
  </si>
  <si>
    <t>RCC Foundation for 220kV tower</t>
  </si>
  <si>
    <t>Foundation of  LCLM mast</t>
  </si>
  <si>
    <t xml:space="preserve"> Lot</t>
  </si>
  <si>
    <t>Jelly metal spreading  40 / 20mm jelly</t>
  </si>
  <si>
    <t>Anti Weed Treatment</t>
  </si>
  <si>
    <t>Construction of Cable Trench Tray Araangement</t>
  </si>
  <si>
    <t>r</t>
  </si>
  <si>
    <t>4M Wide RCC Road inside switchyard</t>
  </si>
  <si>
    <t>RM</t>
  </si>
  <si>
    <t>s</t>
  </si>
  <si>
    <t xml:space="preserve">Rain Water Harvesting Arrangement </t>
  </si>
  <si>
    <t>t</t>
  </si>
  <si>
    <t xml:space="preserve">Drainage Arrangement </t>
  </si>
  <si>
    <t xml:space="preserve">TOTAL-CIVIL CONSTRUCTION OF 220/11kV SWITCHYARD FOUNDATION </t>
  </si>
  <si>
    <t>C</t>
  </si>
  <si>
    <t>BILL OF MATERIAL FOR ERECTION WORK</t>
  </si>
  <si>
    <t>Installation of 10kA, 198KV Lightning Arrestor with insulating base &amp; surge counter</t>
  </si>
  <si>
    <t xml:space="preserve">Installation of 220 kV, 40kA for 3 Sec, PT 220KV/√3/110V/√3/110V/√3 for tariff metering </t>
  </si>
  <si>
    <t>Installation of  220 kV, 40kA for 3 Sec., Current Transformer 450/1-1A for tariff metering</t>
  </si>
  <si>
    <t>Installation of 220 kV, 40kA for 3 Sec., Potential Transformer / CVT 220KV/√3/110V/√3 /110V/√3/110V/√3 for Line Protection</t>
  </si>
  <si>
    <t>Installation of 220kV, 40kA for 3 Sec. Current Transformer 800-400/1-1-1-1-1A for Line Protection</t>
  </si>
  <si>
    <t>Installation of 220kV, 1250A, 40kA for 3Sec. outdoor type double break center post, rotating, motorized Isolator with Two earth switch</t>
  </si>
  <si>
    <r>
      <t>Installation of 220kV, 1250A, 4</t>
    </r>
    <r>
      <rPr>
        <sz val="12"/>
        <rFont val="Calibri"/>
        <family val="2"/>
        <scheme val="minor"/>
      </rPr>
      <t xml:space="preserve">0kA for 3 sec, outdoor </t>
    </r>
    <r>
      <rPr>
        <sz val="12"/>
        <color theme="1"/>
        <rFont val="Calibri"/>
        <family val="2"/>
        <scheme val="minor"/>
      </rPr>
      <t xml:space="preserve">type double break centre post rotating, motorized Isolator without Earth switch </t>
    </r>
    <r>
      <rPr>
        <b/>
        <sz val="12"/>
        <color theme="1"/>
        <rFont val="Calibri"/>
        <family val="2"/>
        <scheme val="minor"/>
      </rPr>
      <t>(Tandem Type)</t>
    </r>
  </si>
  <si>
    <t>Installation of 220kV, 1250A, 40kA for 3 Sec. outdoor type double break center post, rotating, motorized Isolator without  earth switch</t>
  </si>
  <si>
    <r>
      <t xml:space="preserve">Installation of 220kV, 1250A, 40kA </t>
    </r>
    <r>
      <rPr>
        <sz val="12"/>
        <rFont val="Calibri"/>
        <family val="2"/>
        <scheme val="minor"/>
      </rPr>
      <t>for 3 Sec. pole oper</t>
    </r>
    <r>
      <rPr>
        <sz val="12"/>
        <color theme="1"/>
        <rFont val="Calibri"/>
        <family val="2"/>
        <scheme val="minor"/>
      </rPr>
      <t>ated single phase SF6 Circuit Breaker</t>
    </r>
  </si>
  <si>
    <t>Installation of ABT Compliant Energy Meter (MAIN &amp; CHECK) with RS 485 Port for Communication</t>
  </si>
  <si>
    <t>Installation of 220kV Cable Sealing End ( PSS End)</t>
  </si>
  <si>
    <t>Installation of  10kA, 198KV Lightning Arrestor with insulating base &amp; surge counter</t>
  </si>
  <si>
    <t xml:space="preserve">Installation of 220KV, 40kA for 3 sec, Current Transformer 150/1-1-1-1-1A for Transformer bay protection </t>
  </si>
  <si>
    <t>Installation of  220kV, 1250A, 40kA for 3 Sec. outdoor type double break center post, rotating, motorized Isolator with single earth switch</t>
  </si>
  <si>
    <r>
      <t xml:space="preserve">Installation of 220kV, 1250A, 40kA </t>
    </r>
    <r>
      <rPr>
        <sz val="12"/>
        <rFont val="Calibri"/>
        <family val="2"/>
        <scheme val="minor"/>
      </rPr>
      <t>for 3 sec, outdoor type double break centre post rotating, motorized Isola</t>
    </r>
    <r>
      <rPr>
        <sz val="12"/>
        <color theme="1"/>
        <rFont val="Calibri"/>
        <family val="2"/>
        <scheme val="minor"/>
      </rPr>
      <t xml:space="preserve">tor without Earth switch </t>
    </r>
    <r>
      <rPr>
        <b/>
        <sz val="12"/>
        <color theme="1"/>
        <rFont val="Calibri"/>
        <family val="2"/>
        <scheme val="minor"/>
      </rPr>
      <t>(Tandem Type)</t>
    </r>
  </si>
  <si>
    <t>Installation of 220kV, 1250A, 40kA for 3Sec. outdoor type double break center post, rotating, motorized Isolator without switch</t>
  </si>
  <si>
    <t>Installation of  20kV, 1600A, 40kA for 1Sec. pole operated single phase SF6 Circuit Breaker</t>
  </si>
  <si>
    <t>Installation of 220/11kV, 40MVA, ONAN, OLTC: -10% to +10%, 1.25%,  Z%: 12.5%, Ynyn0 Power Transformer</t>
  </si>
  <si>
    <t>Installation of  N2 Fire Suppression System for Power Transformer for 220/11KV, 40MVA Power Transformer.</t>
  </si>
  <si>
    <t>Installation of 220kV, 40kA for 3 Sec. PT / CVT 220KV/√3/110V/√3/110V/√3 for Bus Potential Transformer</t>
  </si>
  <si>
    <t>Installation of 220kV, 40kA for 3 Sec. Current Transformer 800-400/1-1-1-1-1A for Bus Coupler</t>
  </si>
  <si>
    <t>Installation of 220kV, 800A, 40kA for 3 Sec. outdoor type double break center post, rotating, motorized Isolator without earth switch Bus PT</t>
  </si>
  <si>
    <t>Installation of 220kV, 1250A, 40kA for 3 Sec. outdoor type double break center post, rotating, motorized Isolator with single earth switch for Bus Coupler</t>
  </si>
  <si>
    <t>Installation of 220kV, 1250A, 40kA for 3 Sec. pole operated single phase SF6 Circuit Breaker for Bus Coupler</t>
  </si>
  <si>
    <t xml:space="preserve">Installation of 220kV, 6 KN Bus Post Insulator (BPI) </t>
  </si>
  <si>
    <t>Installation of 220kV Control &amp; Relay Panel for Line Protection</t>
  </si>
  <si>
    <t>Installation of 220kV Control &amp; Relay Panel for Transfomer Protection</t>
  </si>
  <si>
    <t>Installation of 220kV Control &amp; Relay Panel for Bus Coupler Protection</t>
  </si>
  <si>
    <r>
      <t>Installation of 220kV Control &amp; Relay Pane</t>
    </r>
    <r>
      <rPr>
        <sz val="12"/>
        <rFont val="Calibri"/>
        <family val="2"/>
        <scheme val="minor"/>
      </rPr>
      <t>l for Centralized BUSBA</t>
    </r>
    <r>
      <rPr>
        <sz val="12"/>
        <color theme="1"/>
        <rFont val="Calibri"/>
        <family val="2"/>
        <scheme val="minor"/>
      </rPr>
      <t>R Protection Panel</t>
    </r>
  </si>
  <si>
    <t>Installation of SCADA for Control &amp; Monitoring of Switchyard</t>
  </si>
  <si>
    <t xml:space="preserve">Installation of ACSR Conductor </t>
  </si>
  <si>
    <t xml:space="preserve">Installation of string Insulators </t>
  </si>
  <si>
    <t>Installation of Galvanised Steel Structure for equipments Support, gantries tower &amp; Beam etc</t>
  </si>
  <si>
    <t xml:space="preserve">Installation of Clamps &amp; Connectors for Switchyard equipment </t>
  </si>
  <si>
    <t>Laying of LT Power &amp; Control cables with suitable Terminations for switchyard equipments</t>
  </si>
  <si>
    <t>Installation of Earthing of complete switchyard</t>
  </si>
  <si>
    <t>Installation of 415V ACDB for yard auxiliary load</t>
  </si>
  <si>
    <t>Installation of 5KVA UPS With 220V DC Power Pack with 1Hour Beak up</t>
  </si>
  <si>
    <r>
      <t>Installation of Internal illumination for Only Control &amp; relay Room Building (LED LIGHT FIXTURES, Ceeling fan &amp; exhaust fan) with 10Nos. 2Tonn. 3star Air Conditioners</t>
    </r>
    <r>
      <rPr>
        <b/>
        <sz val="12"/>
        <rFont val="Calibri"/>
        <family val="2"/>
        <scheme val="minor"/>
      </rPr>
      <t>. Only Control Room Building Tentative size (10m X 15M)</t>
    </r>
  </si>
  <si>
    <t>Installation of LED Lighting Fixtures etc.</t>
  </si>
  <si>
    <t>Installation of  10Nos. 2Tonn. 3star Air Conditioners</t>
  </si>
  <si>
    <r>
      <t>Installation of  Complete illumination &amp; Lighting of Yard with</t>
    </r>
    <r>
      <rPr>
        <b/>
        <sz val="12"/>
        <rFont val="Calibri"/>
        <family val="2"/>
      </rPr>
      <t xml:space="preserve"> LCLM with  LED LIGHT FIXTURES)</t>
    </r>
  </si>
  <si>
    <t>Installation of LCLM tower / Mast</t>
  </si>
  <si>
    <t>Installation of LED LIGHT FIXTURES for LCLM</t>
  </si>
  <si>
    <r>
      <t>Installation of Lightning protection System for switchyard &amp;</t>
    </r>
    <r>
      <rPr>
        <b/>
        <sz val="12"/>
        <rFont val="Calibri"/>
        <family val="2"/>
      </rPr>
      <t xml:space="preserve">  Only Control Room Building Tentative size (10m X 15M)</t>
    </r>
  </si>
  <si>
    <r>
      <t xml:space="preserve">Installation of Complete Fire &amp; Safety Equipments for switchyard </t>
    </r>
    <r>
      <rPr>
        <b/>
        <sz val="12"/>
        <color indexed="8"/>
        <rFont val="Calibri"/>
        <family val="2"/>
        <scheme val="minor"/>
      </rPr>
      <t>(Portable Type)</t>
    </r>
  </si>
  <si>
    <r>
      <t xml:space="preserve">Installation of   Fire Alarm System addressable type conventional smoke detector  for </t>
    </r>
    <r>
      <rPr>
        <b/>
        <sz val="12"/>
        <color theme="1"/>
        <rFont val="Calibri"/>
        <family val="2"/>
        <scheme val="minor"/>
      </rPr>
      <t>Only Control Room Building Tentative size (10m X 15M)</t>
    </r>
  </si>
  <si>
    <t>Installation of FRP Cable tray along with SS Heardwear supports</t>
  </si>
  <si>
    <t>Installation of 220KV Bay Marshalling Kiosk</t>
  </si>
  <si>
    <t>Installation of Junction Box</t>
  </si>
  <si>
    <t>TOTAL  220/11kV SWITCHYARD MATERIAL ERECTION</t>
  </si>
  <si>
    <t>GRAND TOTAL AMOUNT SUPPLY+CIVIL + ERECTION (A+B+C)</t>
  </si>
  <si>
    <t>A1</t>
  </si>
  <si>
    <t>BILL OF MATERIAL FOR OPTIONAL PRICE FOR FOTE</t>
  </si>
  <si>
    <t>Supply of FOTE system only PSS side.</t>
  </si>
  <si>
    <t>SIEMENS /ABB / LYCAST</t>
  </si>
  <si>
    <r>
      <t xml:space="preserve">Supply of 250AH, 48V DC Battery and Battery Charger with DCDB for </t>
    </r>
    <r>
      <rPr>
        <b/>
        <sz val="12"/>
        <color theme="1"/>
        <rFont val="Calibri"/>
        <family val="2"/>
        <scheme val="minor"/>
      </rPr>
      <t>FOTE  only PSS side.</t>
    </r>
  </si>
  <si>
    <r>
      <rPr>
        <b/>
        <sz val="12"/>
        <color theme="1"/>
        <rFont val="Calibri"/>
        <family val="2"/>
        <scheme val="minor"/>
      </rPr>
      <t>BATTERY -</t>
    </r>
    <r>
      <rPr>
        <sz val="12"/>
        <color theme="1"/>
        <rFont val="Calibri"/>
        <family val="2"/>
        <scheme val="minor"/>
      </rPr>
      <t xml:space="preserve"> AMARARAJA / EXIDE
</t>
    </r>
    <r>
      <rPr>
        <b/>
        <sz val="12"/>
        <color theme="1"/>
        <rFont val="Calibri"/>
        <family val="2"/>
        <scheme val="minor"/>
      </rPr>
      <t xml:space="preserve">CHARGER - </t>
    </r>
    <r>
      <rPr>
        <sz val="12"/>
        <color theme="1"/>
        <rFont val="Calibri"/>
        <family val="2"/>
        <scheme val="minor"/>
      </rPr>
      <t>AMARARAJA / STATCON / HBL / VOLTSTAT</t>
    </r>
  </si>
  <si>
    <t xml:space="preserve"> TOTAL</t>
  </si>
  <si>
    <t>C1</t>
  </si>
  <si>
    <t>ERECTION FOR OPTIONAL PRICE FOR FOTE</t>
  </si>
  <si>
    <t>Installation of FOTE system only PSS side.</t>
  </si>
  <si>
    <r>
      <t xml:space="preserve">Installation of 250AH, 48V DC Battery and Battery Charger with DCDB for </t>
    </r>
    <r>
      <rPr>
        <b/>
        <sz val="12"/>
        <color theme="1"/>
        <rFont val="Calibri"/>
        <family val="2"/>
        <scheme val="minor"/>
      </rPr>
      <t>FOTE  only PSS side.</t>
    </r>
  </si>
  <si>
    <t>GRAND TOTAL AMOUNT SUPPLY+ ERECTION OF OPTIONAL ITEM</t>
  </si>
  <si>
    <t>Note:</t>
  </si>
  <si>
    <t xml:space="preserve">1. Bill of Material </t>
  </si>
  <si>
    <t>The Bill of Material with item Prices are the approximate prices based on the initial estimate. The detail Billing breakup shall be submitted with prices post engineering, however the total quoted price of the offer shall remain unchanged.</t>
  </si>
  <si>
    <t>2. Make List</t>
  </si>
  <si>
    <t xml:space="preserve">We are submitting makes in the last column of the price breakup, Makes are in the preference sequence, more or less we will adhere with most preferred make.However in case of any variation from the preferred make, SPIPL will take prior approval from YOTTA for the same.   </t>
  </si>
  <si>
    <t>Sr. No.</t>
  </si>
  <si>
    <t>Phase – I</t>
  </si>
  <si>
    <t>(FY 23)</t>
  </si>
  <si>
    <t>(FY 24)</t>
  </si>
  <si>
    <t>Phase – II  (FY 26)</t>
  </si>
  <si>
    <t>Major Equipment’s</t>
  </si>
  <si>
    <r>
      <t>·</t>
    </r>
    <r>
      <rPr>
        <sz val="7"/>
        <color theme="1"/>
        <rFont val="Times New Roman"/>
        <family val="1"/>
      </rPr>
      <t xml:space="preserve">      </t>
    </r>
    <r>
      <rPr>
        <sz val="11"/>
        <color theme="1"/>
        <rFont val="Cambria"/>
        <family val="1"/>
      </rPr>
      <t>220 kV Incoming Metering and Transformer Bay Switchgear</t>
    </r>
  </si>
  <si>
    <r>
      <t>·</t>
    </r>
    <r>
      <rPr>
        <sz val="7"/>
        <color theme="1"/>
        <rFont val="Times New Roman"/>
        <family val="1"/>
      </rPr>
      <t xml:space="preserve">      </t>
    </r>
    <r>
      <rPr>
        <sz val="11"/>
        <color theme="1"/>
        <rFont val="Cambria"/>
        <family val="1"/>
      </rPr>
      <t>3x55MVA 220/11kV Transformers</t>
    </r>
  </si>
  <si>
    <r>
      <t>·</t>
    </r>
    <r>
      <rPr>
        <sz val="7"/>
        <color theme="1"/>
        <rFont val="Times New Roman"/>
        <family val="1"/>
      </rPr>
      <t xml:space="preserve">      </t>
    </r>
    <r>
      <rPr>
        <sz val="11"/>
        <color theme="1"/>
        <rFont val="Cambria"/>
        <family val="1"/>
      </rPr>
      <t>3 x 11 kV Switchgear + Metering Panels</t>
    </r>
  </si>
  <si>
    <t>Capex</t>
  </si>
  <si>
    <t>₹ 29.8 Cr</t>
  </si>
  <si>
    <t>₹ 34.3 Cr</t>
  </si>
  <si>
    <t>Loads</t>
  </si>
  <si>
    <t>DC-1 and DC-2 (~90   MVA)</t>
  </si>
  <si>
    <t>DC-3 TO DC-7 ( 110 ~160  MVA)</t>
  </si>
  <si>
    <t>Summary of Capital Cost of 220/11kV distribution infrastructure , Phasing and Load</t>
  </si>
  <si>
    <r>
      <rPr>
        <sz val="7"/>
        <color theme="1"/>
        <rFont val="Times New Roman"/>
        <family val="1"/>
      </rPr>
      <t xml:space="preserve"> </t>
    </r>
    <r>
      <rPr>
        <sz val="11"/>
        <color theme="1"/>
        <rFont val="Cambria"/>
        <family val="1"/>
      </rPr>
      <t>4 x 11 kV Switchgear + Metering Panels</t>
    </r>
  </si>
  <si>
    <r>
      <rPr>
        <sz val="7"/>
        <color theme="1"/>
        <rFont val="Times New Roman"/>
        <family val="1"/>
      </rPr>
      <t xml:space="preserve"> </t>
    </r>
    <r>
      <rPr>
        <sz val="11"/>
        <color theme="1"/>
        <rFont val="Cambria"/>
        <family val="1"/>
      </rPr>
      <t>4x55MVA 220/11kV Transformers</t>
    </r>
  </si>
  <si>
    <t xml:space="preserve"> ₹29.6 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</si>
</sst>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4">
    <numFmt numFmtId="41" formatCode="_ * #,##0_ ;_ * \-#,##0_ ;_ * &quot;-&quot;_ ;_ @_ "/>
    <numFmt numFmtId="44" formatCode="_ &quot;₹&quot;\ * #,##0.00_ ;_ &quot;₹&quot;\ * \-#,##0.00_ ;_ &quot;₹&quot;\ * &quot;-&quot;??_ ;_ @_ "/>
    <numFmt numFmtId="43" formatCode="_ * #,##0.00_ ;_ * \-#,##0.00_ ;_ * &quot;-&quot;??_ ;_ @_ "/>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_ * #,##0.0_ ;_ * \-#,##0.0_ ;_ * &quot;-&quot;??_ ;_ @_ "/>
    <numFmt numFmtId="169" formatCode="0.000"/>
    <numFmt numFmtId="170" formatCode="0.0"/>
    <numFmt numFmtId="171" formatCode="_(* #,##0.00_);_(* \(#,##0.00\);_(* &quot;-&quot;??_);_(@_)"/>
    <numFmt numFmtId="172" formatCode="_([$€]* #,##0.00_);_([$€]* \(#,##0.00\);_([$€]* &quot;-&quot;??_);_(@_)"/>
    <numFmt numFmtId="173" formatCode="#,##0.0&quot;%&quot;_);\(#,##0.0&quot;%&quot;\)"/>
    <numFmt numFmtId="174" formatCode="[$INR]\ #,##0.0"/>
    <numFmt numFmtId="175" formatCode="&quot;\&quot;#,##0"/>
    <numFmt numFmtId="176" formatCode="&quot;\&quot;#,##0.00"/>
    <numFmt numFmtId="177" formatCode="_-* #,##0_-;\-* #,##0_-;_-* \-_-;_-@_-"/>
    <numFmt numFmtId="178" formatCode="&quot;\&quot;#,##0;[Red]&quot;\&quot;\-#,##0"/>
    <numFmt numFmtId="179" formatCode="#,##0;\(#,##0\);&quot;-&quot;"/>
    <numFmt numFmtId="180" formatCode="0.0_)\%;\(0.0\)\%;0.0_)\%;@_)_%"/>
    <numFmt numFmtId="181" formatCode="#,##0.0_)_%;\(#,##0.0\)_%;0.0_)_%;@_)_%"/>
    <numFmt numFmtId="182" formatCode="#,##0.0_);\(#,##0.0\)"/>
    <numFmt numFmtId="183" formatCode="&quot;$&quot;_(#,##0.00_);&quot;$&quot;\(#,##0.00\)"/>
    <numFmt numFmtId="184" formatCode="\€_(#,##0.00_);\€\(#,##0.00\);\€_(0.00_);@_)"/>
    <numFmt numFmtId="185" formatCode="#,##0.0_)\x;\(#,##0.0\)\x"/>
    <numFmt numFmtId="186" formatCode="#,##0.0_)_x;\(#,##0.0\)_x"/>
    <numFmt numFmtId="187" formatCode="0.0_)\%;\(0.0\)\%"/>
    <numFmt numFmtId="188" formatCode="#,##0.0_)_%;\(#,##0.0\)_%"/>
    <numFmt numFmtId="189" formatCode="&quot;£&quot;\ #,##0_);[Red]\(&quot;£&quot;\ #,##0\)"/>
    <numFmt numFmtId="190" formatCode="&quot;¥&quot;\ #,##0_);[Red]\(&quot;¥&quot;\ #,##0\)"/>
    <numFmt numFmtId="191" formatCode="0%;\(0%\)"/>
    <numFmt numFmtId="192" formatCode="0.0%"/>
    <numFmt numFmtId="193" formatCode="0.000000"/>
    <numFmt numFmtId="194" formatCode="_(* #,##0_);_(* \(#,##0\);_(* \-?????_);_(@_)"/>
    <numFmt numFmtId="195" formatCode="_(* #,##0_);_(* \(#,##0\);_(* &quot;-&quot;?????_);_(@_)"/>
    <numFmt numFmtId="196" formatCode="_(* #,##0.00_);_(* #,##0.00;_(* &quot;-&quot;??_);_(@_)"/>
    <numFmt numFmtId="197" formatCode="_(* #,##0_);_(* #,##0_);_(* &quot;-&quot;??_);_(@_)"/>
    <numFmt numFmtId="198" formatCode="#,##0.0000_);\(#,##0.0000\)"/>
    <numFmt numFmtId="199" formatCode="General_)"/>
    <numFmt numFmtId="200" formatCode="_(* #,##0_);_(* \(#,##0\);_(* &quot;-&quot;??_);_(@_)"/>
    <numFmt numFmtId="201" formatCode="#,##0.0;\(#,##0.0\)"/>
    <numFmt numFmtId="202" formatCode="_(* #,##0_);_(* \(#,##0\);_(* &quot;&quot;_);_(@_)"/>
    <numFmt numFmtId="203" formatCode="&quot;$&quot;&quot; &quot;#,##0_);\(&quot;$&quot;&quot; &quot;#,##0\);\-_)"/>
    <numFmt numFmtId="204" formatCode="0%_);\(0%\);\-_)"/>
    <numFmt numFmtId="205" formatCode="#,##0_);\(#,##0\);\-_)"/>
    <numFmt numFmtId="206" formatCode="&quot;$&quot;&quot; &quot;#,##0.0_);\(&quot;$&quot;&quot; &quot;#,##0.0\);\-_)"/>
    <numFmt numFmtId="207" formatCode="0.0%_);\(0.0%\);\-_)"/>
    <numFmt numFmtId="208" formatCode="#,##0.0_);\(#,##0.0\);\-_)"/>
    <numFmt numFmtId="209" formatCode="&quot;$&quot;&quot; &quot;#,##0.00_);\(&quot;$&quot;&quot; &quot;#,##0.00\);\-_)"/>
    <numFmt numFmtId="210" formatCode="0.00%_);\(0.00%\);\-_)"/>
    <numFmt numFmtId="211" formatCode="#,##0.00_);\(#,##0.00\);\-_)"/>
    <numFmt numFmtId="212" formatCode="0.0000000%"/>
    <numFmt numFmtId="213" formatCode="0.000000%"/>
    <numFmt numFmtId="214" formatCode="0.00000%"/>
    <numFmt numFmtId="215" formatCode="0.00&quot;x&quot;"/>
    <numFmt numFmtId="216" formatCode="_(&quot;$&quot;* #,##0.0_);_(&quot;$&quot;* \(#,##0.0\);_(&quot;$&quot;* &quot;-&quot;??_);_(@_)"/>
    <numFmt numFmtId="217" formatCode="&quot;$&quot;#,##0_);\(&quot;$&quot;#,##0\)"/>
    <numFmt numFmtId="218" formatCode="0&quot; bp&quot;"/>
    <numFmt numFmtId="219" formatCode="&quot;•&quot;\ \ @"/>
    <numFmt numFmtId="220" formatCode="#,##0;\-#,##0;\-"/>
    <numFmt numFmtId="221" formatCode="#,##0;\-#,##0;&quot;-&quot;"/>
    <numFmt numFmtId="222" formatCode="#,##0.00;[Red]\(#,##0.00\)"/>
    <numFmt numFmtId="223" formatCode="#,##0.000;[Red]\(#,##0.000\)"/>
    <numFmt numFmtId="224" formatCode="#,##0.0000;[Red]\(#,##0.0000\)"/>
    <numFmt numFmtId="225" formatCode="mmmm\-yy"/>
    <numFmt numFmtId="226" formatCode="#,##0.000_);\(#,##0.000\)"/>
    <numFmt numFmtId="227" formatCode="yyyy"/>
    <numFmt numFmtId="228" formatCode="\(0.00%"/>
    <numFmt numFmtId="229" formatCode="#,##0_);\(#,##0\);\-"/>
    <numFmt numFmtId="230" formatCode="#,##0.00_);\(#,##0.00\);\-"/>
    <numFmt numFmtId="231" formatCode="#,##0.00000;\(#,##0.00000\)"/>
    <numFmt numFmtId="232" formatCode="_(* #,##0_);_(* \(#,##0\);_(* &quot;-&quot;_);_(@_)"/>
    <numFmt numFmtId="233" formatCode="&quot;\&quot;#,##0.00;[Red]&quot;\&quot;\-#,##0.00"/>
    <numFmt numFmtId="234" formatCode="[$-409]mmmm\-yy;@"/>
    <numFmt numFmtId="235" formatCode="[$-409]mmm\-yy;@"/>
    <numFmt numFmtId="236" formatCode="_-* #,##0.00\ _m_k_-;\-* #,##0.00\ _m_k_-;_-* &quot;-&quot;??\ _m_k_-;_-@_-"/>
    <numFmt numFmtId="237" formatCode="#.00"/>
    <numFmt numFmtId="238" formatCode="#,##0.00\ ;&quot; (&quot;#,##0.00\);&quot; -&quot;#\ ;@\ "/>
    <numFmt numFmtId="239" formatCode="_(* #,##0.00_);_(* \(#,##0.00\);_(* \-??_);_(@_)"/>
    <numFmt numFmtId="240" formatCode="0.00&quot;.&quot;"/>
    <numFmt numFmtId="241" formatCode="_(&quot;$&quot;* #,##0.00_);_(&quot;$&quot;* \(#,##0.00\);_(&quot;$&quot;* &quot;-&quot;??_);_(@_)"/>
    <numFmt numFmtId="242" formatCode="_(* #,##0.0_);_(* \(#,##0.0\);_(* &quot;-&quot;??_);_(@_)"/>
    <numFmt numFmtId="243" formatCode="_(&quot;$&quot;* #,##0_);_(&quot;$&quot;* \(#,##0\);_(&quot;$&quot;* &quot;-&quot;_);_(@_)"/>
    <numFmt numFmtId="244" formatCode="#,##0_);[Red]\(#,##0\);0\ "/>
    <numFmt numFmtId="245" formatCode="#,##0;&quot;\&quot;&quot;\&quot;&quot;\&quot;&quot;\&quot;\(#,##0&quot;\&quot;&quot;\&quot;&quot;\&quot;&quot;\&quot;\)"/>
    <numFmt numFmtId="246" formatCode="#,##0."/>
    <numFmt numFmtId="247" formatCode="0###0"/>
    <numFmt numFmtId="248" formatCode="[$$-409]* \ #,##0"/>
    <numFmt numFmtId="249" formatCode="&quot;\&quot;#,##0.00_);[Red]\(&quot;\&quot;#,##0.00\);&quot;--  &quot;;_(@_)"/>
    <numFmt numFmtId="250" formatCode="&quot;Rs.&quot;#,##0_);[Red]\(&quot;Rs.&quot;#,##0\)"/>
    <numFmt numFmtId="251" formatCode="&quot;$&quot;&quot; &quot;#,##0.0_);\(&quot;$&quot;&quot; &quot;#,##0.0\)"/>
    <numFmt numFmtId="252" formatCode="&quot;$&quot;&quot; &quot;#,##0.00_);\(&quot;$&quot;&quot; &quot;#,##0.00\)"/>
    <numFmt numFmtId="253" formatCode="&quot;$&quot;&quot; &quot;#,##0.000_);\(&quot;$&quot;&quot; &quot;#,##0.000\)"/>
    <numFmt numFmtId="254" formatCode="_(&quot;Rs&quot;\ * #,##0.00_);_(&quot;Rs&quot;\ * \(#,##0.00\);_(&quot;Rs&quot;\ * &quot;-&quot;??_);_(@_)"/>
    <numFmt numFmtId="255" formatCode="&quot;$&quot;#,##0.00_);\(&quot;$&quot;#,##0.00\)"/>
    <numFmt numFmtId="256" formatCode="&quot;$&quot;#,##0.00;[Red]\-&quot;$&quot;#,##0.00"/>
    <numFmt numFmtId="257" formatCode="&quot;Rs. &quot;#."/>
    <numFmt numFmtId="258" formatCode="&quot;\&quot;&quot;\&quot;&quot;\&quot;&quot;\&quot;\$#,##0.00;&quot;\&quot;&quot;\&quot;&quot;\&quot;&quot;\&quot;\(&quot;\&quot;&quot;\&quot;&quot;\&quot;&quot;\&quot;\$#,##0.00&quot;\&quot;&quot;\&quot;&quot;\&quot;&quot;\&quot;\)"/>
    <numFmt numFmtId="259" formatCode="\ \ _•&quot;–&quot;\ \ \ \ @"/>
    <numFmt numFmtId="260" formatCode="#,##0;\(#,##0\)"/>
    <numFmt numFmtId="261" formatCode="d\-mmm\-yy_)"/>
    <numFmt numFmtId="262" formatCode="m/d/yy_)"/>
    <numFmt numFmtId="263" formatCode="m/yy_)"/>
    <numFmt numFmtId="264" formatCode="#,##0.0_);[Red]\(#,##0.0\)"/>
    <numFmt numFmtId="265" formatCode="mmm\-d\-yyyy"/>
    <numFmt numFmtId="266" formatCode="mmm\-yyyy"/>
    <numFmt numFmtId="267" formatCode="mmm\-yy&quot; &quot;"/>
    <numFmt numFmtId="268" formatCode="m&quot;ont&quot;h\ d&quot;, &quot;yyyy"/>
    <numFmt numFmtId="269" formatCode="d\-mmm\-yyyy\ \ h:mm"/>
    <numFmt numFmtId="270" formatCode="_(* #,##0.000_);_(* \(#,##0.000\);_(* &quot;-&quot;??_);_(@_)"/>
    <numFmt numFmtId="271" formatCode="\U\S\$#,##0.00;\(\U\S\$#,##0.00\)"/>
    <numFmt numFmtId="272" formatCode="#,##0_);[Red]\(#,##0\);;@"/>
    <numFmt numFmtId="273" formatCode="&quot;$&quot;#,##0_);[Red]\(&quot;$&quot;#,##0\)"/>
    <numFmt numFmtId="274" formatCode="&quot;\&quot;&quot;\&quot;&quot;\&quot;&quot;\&quot;\$#,##0;&quot;\&quot;&quot;\&quot;&quot;\&quot;&quot;\&quot;\(&quot;\&quot;&quot;\&quot;&quot;\&quot;&quot;\&quot;\$#,##0&quot;\&quot;&quot;\&quot;&quot;\&quot;&quot;\&quot;\)"/>
    <numFmt numFmtId="275" formatCode="\$##,##0.00_);\(\$##,##0.00\)"/>
    <numFmt numFmtId="276" formatCode="#,##0.000_);\(#,##0.000\);&quot; - &quot;_);@_)"/>
    <numFmt numFmtId="277" formatCode="_-* #,##0.00\ &quot;€&quot;_-;\-* #,##0.00\ &quot;€&quot;_-;_-* &quot;-&quot;??\ &quot;€&quot;_-;_-@_-"/>
    <numFmt numFmtId="278" formatCode="_([$€-2]* #,##0.00_);_([$€-2]* \(#,##0.00\);_([$€-2]* &quot;-&quot;??_)"/>
    <numFmt numFmtId="279" formatCode="_([$€-2]* #,##0.00_);_([$€-2]* \(#,##0.00\);_([$€-2]* \-??_)"/>
    <numFmt numFmtId="280" formatCode="_-* #,##0.00\ [$€-1]_-;\-* #,##0.00\ [$€-1]_-;_-* &quot;-&quot;??\ [$€-1]_-"/>
    <numFmt numFmtId="281" formatCode="_(\ #,##0.0_%_);_(\ \(#,##0.0_%\);_(\ &quot; - &quot;_%_);_(@_)"/>
    <numFmt numFmtId="282" formatCode="_(\ #,##0.0%_);_(\ \(#,##0.0%\);_(\ &quot; - &quot;\%_);_(@_)"/>
    <numFmt numFmtId="283" formatCode="\ #,##0.0_);\(#,##0.0\);&quot; - &quot;_);@_)"/>
    <numFmt numFmtId="284" formatCode="\ #,##0.00_);\(#,##0.00\);&quot; - &quot;_);@_)"/>
    <numFmt numFmtId="285" formatCode="\ #,##0.000_);\(#,##0.000\);&quot; - &quot;_);@_)"/>
    <numFmt numFmtId="286" formatCode="d\ mmmm\ yyyy"/>
    <numFmt numFmtId="287" formatCode="#,##0;[Red]\(#,##0\);0"/>
    <numFmt numFmtId="288" formatCode="&quot;Rs.&quot;#,##0.00_);\(&quot;Rs.&quot;#,##0.00\)"/>
    <numFmt numFmtId="289" formatCode="0.0_)"/>
    <numFmt numFmtId="290" formatCode="###0_);\(###0\)"/>
    <numFmt numFmtId="291" formatCode="General\ ;[Red]\(General\)"/>
    <numFmt numFmtId="292" formatCode="#,##0.0"/>
    <numFmt numFmtId="293" formatCode="#\ 0/0_)"/>
    <numFmt numFmtId="294" formatCode="#\ 0/8_)"/>
    <numFmt numFmtId="295" formatCode="#\ ?/?_)"/>
    <numFmt numFmtId="296" formatCode="#."/>
    <numFmt numFmtId="297" formatCode=";;;"/>
    <numFmt numFmtId="298" formatCode="#,##0.0000000_);\(#,##0.0000000\)"/>
    <numFmt numFmtId="299" formatCode="&quot; &quot;#,##0.0000_);\(&quot; &quot;#,##0.0000\)"/>
    <numFmt numFmtId="300" formatCode="000"/>
    <numFmt numFmtId="301" formatCode="#,##0.00\ _$;[Red]\-#,##0.00\ _$"/>
    <numFmt numFmtId="302" formatCode="&quot;$&quot;#,##0_);\(&quot;$&quot;#,##0.0\)"/>
    <numFmt numFmtId="303" formatCode="&quot;Rs.&quot;\ #,##0.0000_);\(&quot;Rs.&quot;\ #,##0.0000\)"/>
    <numFmt numFmtId="304" formatCode="_(* #,##0_);_(* \(#,##0\);_(* \-_);_(@_)"/>
    <numFmt numFmtId="305" formatCode="#,##0.000"/>
    <numFmt numFmtId="306" formatCode="_-* #,##0_£_¤_-;\-* #,##0_£_¤_-;_-* &quot;-&quot;_£_¤_-;_-@_-"/>
    <numFmt numFmtId="307" formatCode="_-* #,##0.00&quot;£¤&quot;_-;\-* #,##0.00&quot;£¤&quot;_-;_-* &quot;-&quot;??&quot;£¤&quot;_-;_-@_-"/>
    <numFmt numFmtId="308" formatCode="_-* #,##0&quot;£¤&quot;_-;\-* #,##0&quot;£¤&quot;_-;_-* &quot;-&quot;&quot;£¤&quot;_-;_-@_-"/>
    <numFmt numFmtId="309" formatCode="0.00000000"/>
    <numFmt numFmtId="310" formatCode="_ * #,##0_)\ &quot;$&quot;_ ;_ * \(#,##0\)\ &quot;$&quot;_ ;_ * &quot;-&quot;_)\ &quot;$&quot;_ ;_ @_ "/>
    <numFmt numFmtId="311" formatCode="_-* #,##0\ &quot;F&quot;_-;\-* #,##0\ &quot;F&quot;_-;_-* &quot;-&quot;\ &quot;F&quot;_-;_-@_-"/>
    <numFmt numFmtId="312" formatCode="_ * #,##0.00_)\ &quot;$&quot;_ ;_ * \(#,##0.00\)\ &quot;$&quot;_ ;_ * &quot;-&quot;??_)\ &quot;$&quot;_ ;_ @_ "/>
    <numFmt numFmtId="313" formatCode="#,##0.00000"/>
    <numFmt numFmtId="314" formatCode="_-* #,##0.00_£_¤_-;\-* #,##0.00_£_¤_-;_-* &quot;-&quot;??_£_¤_-;_-@_-"/>
    <numFmt numFmtId="315" formatCode="_-* #,##0.00\ &quot;F&quot;_-;\-* #,##0.00\ &quot;F&quot;_-;_-* &quot;-&quot;??\ &quot;F&quot;_-;_-@_-"/>
    <numFmt numFmtId="316" formatCode="#,##0.0\x_);\(#,##0.0\x\);\-"/>
    <numFmt numFmtId="317" formatCode="#,##0.0_);[Red]\(#,##0.0\);&quot;N/A &quot;"/>
    <numFmt numFmtId="318" formatCode="#,##0.000;\(#,##0.000\)"/>
    <numFmt numFmtId="319" formatCode="#,##0.0_);[Red]\(#,##0.0\);&quot;--  &quot;"/>
    <numFmt numFmtId="320" formatCode="#,##0.00000000;[Red]\-#,##0.00000000"/>
    <numFmt numFmtId="321" formatCode="#,##0;[Red]#,##0"/>
    <numFmt numFmtId="322" formatCode="0.00_)"/>
    <numFmt numFmtId="323" formatCode="#,##0.000_);[Red]\(#,##0.000\)"/>
    <numFmt numFmtId="324" formatCode="#,##0.0_)\ \ ;[Red]\(#,##0.0\)\ \ "/>
    <numFmt numFmtId="325" formatCode="&quot;$&quot;#,##0.000_);\(&quot;$&quot;#,##0.000\)"/>
    <numFmt numFmtId="326" formatCode="#,##0.00&quot;x&quot;_);[Red]\(#,##0.00&quot;x&quot;\)"/>
    <numFmt numFmtId="327" formatCode="#,##0.00_)&quot; &quot;;[Red]\(#,##0.00\)&quot; &quot;"/>
    <numFmt numFmtId="328" formatCode="0.0%&quot;NetPPE/sales&quot;"/>
    <numFmt numFmtId="329" formatCode="0.0%&quot;NWI/Sls&quot;"/>
    <numFmt numFmtId="330" formatCode="&quot;Rs.&quot;\ #,##0.000_);\(&quot;Rs.&quot;\ #,##0.000\)"/>
    <numFmt numFmtId="331" formatCode="#,##0.00\ &quot;F&quot;;\-#,##0.00\ &quot;F&quot;"/>
    <numFmt numFmtId="332" formatCode="0.0%_);\(0.0%\)"/>
    <numFmt numFmtId="333" formatCode="0.0%;[Red]\(0.0%\);&quot;--  &quot;"/>
    <numFmt numFmtId="334" formatCode="0.0%;[Red]\(0.0%\)"/>
    <numFmt numFmtId="335" formatCode="#,##0.00&quot; x&quot;"/>
    <numFmt numFmtId="336" formatCode="0.000%;;&quot;-- &quot;"/>
    <numFmt numFmtId="337" formatCode="0%_);[Red]\(0%\)"/>
    <numFmt numFmtId="338" formatCode="0.00%_);[Red]\(0.00%\)"/>
    <numFmt numFmtId="339" formatCode="0.0&quot;%&quot;;\(0.0&quot;%&quot;\)"/>
    <numFmt numFmtId="340" formatCode="0.0%&quot;Sales&quot;"/>
    <numFmt numFmtId="341" formatCode="#,##0.0000;\(#,##0.0000\)"/>
    <numFmt numFmtId="342" formatCode="&quot;£ &quot;#,##0.00;\-&quot;£ &quot;#,##0.00"/>
    <numFmt numFmtId="343" formatCode="&quot;$&quot;#,##0.00"/>
    <numFmt numFmtId="344" formatCode="&quot;$&quot;#,##0;\-&quot;$&quot;#,##0"/>
    <numFmt numFmtId="345" formatCode="&quot;Proj &quot;0;;"/>
    <numFmt numFmtId="346" formatCode="_(0.00_);_(\(0.00\);_(* &quot;-&quot;??_);_(@_)"/>
    <numFmt numFmtId="347" formatCode="&quot;1 : &quot;#,##0.00_);[Red]\(&quot;1 : &quot;#,##0.00\)"/>
    <numFmt numFmtId="348" formatCode="[$Rs.-4009]#,##0.00;[Red]\-[$Rs.-4009]#,##0.00"/>
    <numFmt numFmtId="349" formatCode="mm/dd/yy"/>
    <numFmt numFmtId="350" formatCode="&quot;Rs. &quot;#,###,##0_);\(&quot;Rs. &quot;#,###,##0\)"/>
    <numFmt numFmtId="351" formatCode="&quot;Rs.&quot;##,##0.00_);\(&quot;Rs.&quot;##,##0.00\)"/>
    <numFmt numFmtId="352" formatCode="_(&quot;Rs.&quot;* #,##0_);_(&quot;Rs.&quot;* \(#,##0\);_(&quot;Rs.&quot;* &quot;-&quot;??_);_(@_)"/>
    <numFmt numFmtId="353" formatCode="0.00;[Red]0.00"/>
    <numFmt numFmtId="354" formatCode="_ &quot;\&quot;* #,##0_ ;_ &quot;\&quot;* \-#,##0_ ;_ &quot;\&quot;* &quot;-&quot;_ ;_ @_ "/>
    <numFmt numFmtId="355" formatCode="#,##0_);[Red]\(#,##0\);0_);@"/>
    <numFmt numFmtId="356" formatCode="#,##0_);\(#,##0\);\-_);&quot;–&quot;&quot; &quot;@"/>
    <numFmt numFmtId="357" formatCode="#,##0_);\(#,##0\);\-_);&quot;—&quot;&quot; &quot;@"/>
    <numFmt numFmtId="358" formatCode="m/d"/>
    <numFmt numFmtId="359" formatCode="\+0.00%\+"/>
    <numFmt numFmtId="360" formatCode="0##0"/>
    <numFmt numFmtId="361" formatCode="_-&quot;$&quot;* #,##0_-;\-&quot;$&quot;* #,##0_-;_-&quot;$&quot;* &quot;-&quot;_-;_-@_-"/>
    <numFmt numFmtId="362" formatCode="_-&quot;$&quot;* #,##0.00_-;\-&quot;$&quot;* #,##0.00_-;_-&quot;$&quot;* &quot;-&quot;??_-;_-@_-"/>
    <numFmt numFmtId="363" formatCode="&quot;Fr.&quot;\ #,##0;[Red]&quot;Fr.&quot;\ \-#,##0"/>
    <numFmt numFmtId="364" formatCode="&quot;Fr.&quot;\ #,##0.00;[Red]&quot;Fr.&quot;\ \-#,##0.00"/>
  </numFmts>
  <fonts count="335">
    <font>
      <sz val="11"/>
      <color theme="1"/>
      <name val="Calibri"/>
      <family val="2"/>
      <scheme val="minor"/>
    </font>
    <font>
      <sz val="11"/>
      <color theme="1"/>
      <name val="Calibri"/>
      <family val="2"/>
      <scheme val="minor"/>
    </font>
    <font>
      <b/>
      <sz val="11"/>
      <color theme="1"/>
      <name val="Calibri"/>
      <family val="2"/>
      <scheme val="minor"/>
    </font>
    <font>
      <b/>
      <sz val="12"/>
      <name val="Times New Roman"/>
      <family val="1"/>
    </font>
    <font>
      <b/>
      <sz val="12"/>
      <color theme="1"/>
      <name val="Times New Roman"/>
      <family val="1"/>
    </font>
    <font>
      <sz val="12"/>
      <color theme="1"/>
      <name val="Times New Roman"/>
      <family val="1"/>
    </font>
    <font>
      <sz val="12"/>
      <color rgb="FF000000"/>
      <name val="Times New Roman"/>
      <family val="1"/>
    </font>
    <font>
      <b/>
      <sz val="12"/>
      <color rgb="FF000000"/>
      <name val="Times New Roman"/>
      <family val="1"/>
    </font>
    <font>
      <b/>
      <sz val="12"/>
      <color rgb="FFFF0000"/>
      <name val="Times New Roman"/>
      <family val="1"/>
    </font>
    <font>
      <sz val="10"/>
      <color theme="1"/>
      <name val="Calibri"/>
      <family val="2"/>
      <scheme val="minor"/>
    </font>
    <font>
      <sz val="10"/>
      <name val="Helv"/>
      <charset val="204"/>
    </font>
    <font>
      <b/>
      <sz val="12"/>
      <name val="Calibri"/>
      <family val="2"/>
      <scheme val="minor"/>
    </font>
    <font>
      <sz val="12"/>
      <name val="Calibri"/>
      <family val="2"/>
      <scheme val="minor"/>
    </font>
    <font>
      <b/>
      <sz val="14"/>
      <name val="Calibri"/>
      <family val="2"/>
      <scheme val="minor"/>
    </font>
    <font>
      <sz val="10"/>
      <name val="Arial"/>
      <family val="2"/>
    </font>
    <font>
      <sz val="11"/>
      <name val="돋움"/>
      <family val="2"/>
      <charset val="129"/>
    </font>
    <font>
      <sz val="11"/>
      <color indexed="8"/>
      <name val="Calibri"/>
      <family val="2"/>
    </font>
    <font>
      <sz val="12"/>
      <color theme="1"/>
      <name val="Calibri"/>
      <family val="2"/>
      <scheme val="minor"/>
    </font>
    <font>
      <sz val="11"/>
      <color indexed="16"/>
      <name val="Calibri"/>
      <family val="2"/>
    </font>
    <font>
      <b/>
      <sz val="12"/>
      <name val="Calibri"/>
      <family val="2"/>
    </font>
    <font>
      <sz val="12"/>
      <name val="Calibri"/>
      <family val="2"/>
    </font>
    <font>
      <sz val="11"/>
      <color theme="1"/>
      <name val="Calibri"/>
      <family val="2"/>
    </font>
    <font>
      <sz val="10"/>
      <name val="Times New Roman"/>
      <family val="1"/>
    </font>
    <font>
      <sz val="10"/>
      <color indexed="8"/>
      <name val="Arial"/>
      <family val="2"/>
    </font>
    <font>
      <sz val="12"/>
      <name val="Times New Roman"/>
      <family val="1"/>
    </font>
    <font>
      <sz val="10"/>
      <color indexed="8"/>
      <name val="MS Sans Serif"/>
      <family val="2"/>
    </font>
    <font>
      <sz val="11"/>
      <color indexed="8"/>
      <name val="??"/>
    </font>
    <font>
      <sz val="11"/>
      <color indexed="8"/>
      <name val="?? ??"/>
    </font>
    <font>
      <sz val="11"/>
      <name val="??"/>
      <family val="1"/>
      <charset val="128"/>
    </font>
    <font>
      <sz val="10"/>
      <color indexed="8"/>
      <name val="MS P????"/>
      <family val="3"/>
      <charset val="128"/>
    </font>
    <font>
      <b/>
      <sz val="10"/>
      <name val="Arial"/>
      <family val="2"/>
    </font>
    <font>
      <sz val="10"/>
      <name val="Arial"/>
      <family val="2"/>
      <charset val="204"/>
    </font>
    <font>
      <b/>
      <sz val="10"/>
      <name val="Times New Roman"/>
      <family val="1"/>
    </font>
    <font>
      <sz val="10"/>
      <color indexed="12"/>
      <name val="Arial"/>
      <family val="2"/>
    </font>
    <font>
      <sz val="10"/>
      <name val="Helv"/>
      <family val="2"/>
    </font>
    <font>
      <sz val="14"/>
      <name val="Terminal"/>
      <family val="3"/>
      <charset val="128"/>
    </font>
    <font>
      <sz val="10"/>
      <name val="Helv"/>
    </font>
    <font>
      <sz val="14"/>
      <name val="Terminal"/>
      <family val="3"/>
    </font>
    <font>
      <sz val="14"/>
      <name val="Terminal"/>
      <family val="3"/>
      <charset val="255"/>
    </font>
    <font>
      <sz val="10"/>
      <color indexed="8"/>
      <name val="Helv"/>
    </font>
    <font>
      <sz val="9"/>
      <name val="Arial"/>
      <family val="2"/>
    </font>
    <font>
      <sz val="10"/>
      <name val="Geneva"/>
      <family val="2"/>
    </font>
    <font>
      <sz val="10"/>
      <name val="Helv"/>
      <family val="2"/>
      <charset val="204"/>
    </font>
    <font>
      <sz val="12"/>
      <name val="바탕체"/>
      <family val="3"/>
      <charset val="129"/>
    </font>
    <font>
      <sz val="11"/>
      <name val="??"/>
      <charset val="129"/>
    </font>
    <font>
      <sz val="11"/>
      <name val="돋움"/>
      <family val="3"/>
      <charset val="129"/>
    </font>
    <font>
      <sz val="8"/>
      <name val="Arial"/>
      <family val="2"/>
    </font>
    <font>
      <sz val="8"/>
      <name val="Helv"/>
      <charset val="204"/>
    </font>
    <font>
      <b/>
      <sz val="22"/>
      <color indexed="18"/>
      <name val="Arial"/>
      <family val="2"/>
    </font>
    <font>
      <sz val="10"/>
      <name val="Helv"/>
      <family val="1"/>
      <charset val="204"/>
    </font>
    <font>
      <sz val="11"/>
      <name val="돋움"/>
      <family val="1"/>
      <charset val="129"/>
    </font>
    <font>
      <sz val="10"/>
      <name val="Univers Condensed"/>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2"/>
      <name val="바탕체"/>
      <family val="1"/>
      <charset val="129"/>
    </font>
    <font>
      <sz val="11"/>
      <color indexed="8"/>
      <name val="-3 fg"/>
    </font>
    <font>
      <sz val="13"/>
      <name val="Tms Rmn"/>
      <family val="1"/>
    </font>
    <font>
      <b/>
      <sz val="14"/>
      <name val="Arial"/>
      <family val="2"/>
    </font>
    <font>
      <sz val="10"/>
      <color indexed="8"/>
      <name val="Century Gothic"/>
      <family val="2"/>
    </font>
    <font>
      <sz val="11"/>
      <color indexed="8"/>
      <name val="Czcionka tekstu podstawowego"/>
      <family val="2"/>
    </font>
    <font>
      <sz val="11"/>
      <color indexed="8"/>
      <name val="Arial"/>
      <family val="2"/>
    </font>
    <font>
      <sz val="8"/>
      <name val="Helv"/>
    </font>
    <font>
      <sz val="11"/>
      <color indexed="9"/>
      <name val="Calibri"/>
      <family val="2"/>
    </font>
    <font>
      <sz val="10"/>
      <color indexed="9"/>
      <name val="Century Gothic"/>
      <family val="2"/>
    </font>
    <font>
      <sz val="11"/>
      <color indexed="9"/>
      <name val="Czcionka tekstu podstawowego"/>
      <family val="2"/>
    </font>
    <font>
      <sz val="11"/>
      <color indexed="9"/>
      <name val="Arial"/>
      <family val="2"/>
    </font>
    <font>
      <sz val="14"/>
      <name val="AngsanaUPC"/>
      <family val="1"/>
    </font>
    <font>
      <sz val="10"/>
      <color indexed="12"/>
      <name val="Times New Roman"/>
      <family val="1"/>
    </font>
    <font>
      <sz val="12"/>
      <name val="¹UAAA¼"/>
      <family val="3"/>
      <charset val="129"/>
    </font>
    <font>
      <sz val="9"/>
      <name val="Times New Roman"/>
      <family val="1"/>
    </font>
    <font>
      <sz val="10"/>
      <name val="Vogue"/>
    </font>
    <font>
      <sz val="8"/>
      <name val="Tahoma"/>
      <family val="2"/>
    </font>
    <font>
      <sz val="8"/>
      <name val="Times New Roman"/>
      <family val="1"/>
      <charset val="178"/>
    </font>
    <font>
      <sz val="16"/>
      <name val="Times New Roman"/>
      <family val="1"/>
    </font>
    <font>
      <sz val="8"/>
      <color indexed="12"/>
      <name val="Helv"/>
    </font>
    <font>
      <b/>
      <sz val="11"/>
      <color indexed="63"/>
      <name val="Arial"/>
      <family val="2"/>
    </font>
    <font>
      <u/>
      <sz val="10"/>
      <name val="Times New Roman"/>
      <family val="1"/>
    </font>
    <font>
      <sz val="12"/>
      <color indexed="8"/>
      <name val="Times New Roman"/>
      <family val="1"/>
    </font>
    <font>
      <sz val="12"/>
      <color indexed="12"/>
      <name val="Times New Roman"/>
      <family val="1"/>
    </font>
    <font>
      <sz val="11"/>
      <color indexed="20"/>
      <name val="Calibri"/>
      <family val="2"/>
    </font>
    <font>
      <sz val="10"/>
      <color indexed="20"/>
      <name val="Century Gothic"/>
      <family val="2"/>
    </font>
    <font>
      <sz val="10"/>
      <color indexed="20"/>
      <name val="Arial"/>
      <family val="2"/>
    </font>
    <font>
      <b/>
      <sz val="11"/>
      <color indexed="52"/>
      <name val="Arial"/>
      <family val="2"/>
    </font>
    <font>
      <sz val="8"/>
      <color indexed="18"/>
      <name val="Arial"/>
      <family val="2"/>
    </font>
    <font>
      <sz val="7"/>
      <name val="Helv"/>
    </font>
    <font>
      <sz val="8"/>
      <name val="Times New Roman"/>
      <family val="1"/>
    </font>
    <font>
      <u/>
      <sz val="10"/>
      <name val="Tms Rmn"/>
    </font>
    <font>
      <sz val="12"/>
      <name val="Tms Rmn"/>
    </font>
    <font>
      <sz val="8"/>
      <name val="Verdana"/>
      <family val="2"/>
    </font>
    <font>
      <u/>
      <sz val="8"/>
      <name val="Tms Rmn"/>
    </font>
    <font>
      <b/>
      <sz val="10"/>
      <name val="Switzerland"/>
      <family val="2"/>
    </font>
    <font>
      <b/>
      <sz val="12"/>
      <name val="Switzerland"/>
      <family val="2"/>
    </font>
    <font>
      <b/>
      <sz val="8"/>
      <name val="Switzerland"/>
      <family val="2"/>
    </font>
    <font>
      <b/>
      <i/>
      <sz val="10"/>
      <name val="Switzerland"/>
      <family val="2"/>
    </font>
    <font>
      <b/>
      <i/>
      <sz val="12"/>
      <name val="Switzerland"/>
      <family val="2"/>
    </font>
    <font>
      <b/>
      <i/>
      <sz val="8"/>
      <name val="Switzerland"/>
      <family val="2"/>
    </font>
    <font>
      <b/>
      <sz val="10"/>
      <name val="MS Sans Serif"/>
      <family val="2"/>
    </font>
    <font>
      <i/>
      <sz val="8"/>
      <color indexed="12"/>
      <name val="Arial"/>
      <family val="2"/>
    </font>
    <font>
      <sz val="32"/>
      <color indexed="8"/>
      <name val="Times New Roman"/>
      <family val="1"/>
    </font>
    <font>
      <sz val="10"/>
      <name val="MS Sans Serif"/>
      <family val="2"/>
    </font>
    <font>
      <sz val="12"/>
      <name val="System"/>
      <family val="1"/>
      <charset val="129"/>
    </font>
    <font>
      <sz val="12"/>
      <name val="¹ÙÅÁÃ¼"/>
      <charset val="129"/>
    </font>
    <font>
      <sz val="11"/>
      <name val="µ¸¿ò"/>
      <family val="3"/>
      <charset val="129"/>
    </font>
    <font>
      <sz val="10"/>
      <name val="Courier"/>
      <family val="3"/>
    </font>
    <font>
      <sz val="10"/>
      <color indexed="8"/>
      <name val="Times New Roman"/>
      <family val="1"/>
    </font>
    <font>
      <b/>
      <sz val="11"/>
      <color indexed="52"/>
      <name val="Calibri"/>
      <family val="2"/>
    </font>
    <font>
      <b/>
      <sz val="10"/>
      <color indexed="52"/>
      <name val="Century Gothic"/>
      <family val="2"/>
    </font>
    <font>
      <b/>
      <sz val="10"/>
      <name val="Helv"/>
    </font>
    <font>
      <sz val="8"/>
      <name val="Helvetica-Narrow"/>
    </font>
    <font>
      <u/>
      <sz val="12"/>
      <name val="Tms Rmn"/>
    </font>
    <font>
      <sz val="10"/>
      <color indexed="18"/>
      <name val="Times New Roman"/>
      <family val="1"/>
    </font>
    <font>
      <b/>
      <sz val="11"/>
      <color indexed="9"/>
      <name val="Calibri"/>
      <family val="2"/>
    </font>
    <font>
      <b/>
      <sz val="10"/>
      <color indexed="9"/>
      <name val="Century Gothic"/>
      <family val="2"/>
    </font>
    <font>
      <sz val="9"/>
      <name val="Arial Narrow"/>
      <family val="2"/>
    </font>
    <font>
      <b/>
      <sz val="8"/>
      <name val="Arial"/>
      <family val="2"/>
    </font>
    <font>
      <b/>
      <sz val="13"/>
      <name val="Tms Rmn"/>
      <family val="1"/>
    </font>
    <font>
      <sz val="10"/>
      <name val="Tms Rmn"/>
    </font>
    <font>
      <sz val="10"/>
      <color indexed="8"/>
      <name val="Impact"/>
      <family val="2"/>
    </font>
    <font>
      <sz val="11"/>
      <color theme="1"/>
      <name val="Arial Unicode MS"/>
      <family val="2"/>
    </font>
    <font>
      <sz val="11"/>
      <color indexed="8"/>
      <name val="Times New Roman"/>
      <family val="2"/>
    </font>
    <font>
      <sz val="10"/>
      <color indexed="8"/>
      <name val="匠牥晩††††††††††"/>
    </font>
    <font>
      <sz val="11"/>
      <name val="Times New Roman"/>
      <family val="1"/>
    </font>
    <font>
      <sz val="11"/>
      <color indexed="63"/>
      <name val="Calibri"/>
      <family val="2"/>
    </font>
    <font>
      <sz val="9"/>
      <color indexed="8"/>
      <name val="Times New Roman"/>
      <family val="1"/>
    </font>
    <font>
      <sz val="10"/>
      <name val="BERNHARD"/>
      <family val="1"/>
    </font>
    <font>
      <sz val="1"/>
      <color indexed="8"/>
      <name val="Courier"/>
      <family val="3"/>
    </font>
    <font>
      <b/>
      <sz val="1"/>
      <color indexed="8"/>
      <name val="Courier"/>
      <family val="3"/>
    </font>
    <font>
      <sz val="10"/>
      <name val="MS Serif"/>
      <family val="1"/>
    </font>
    <font>
      <sz val="11"/>
      <name val="Courier"/>
      <family val="3"/>
    </font>
    <font>
      <sz val="14"/>
      <name val="Palatino"/>
      <family val="1"/>
    </font>
    <font>
      <sz val="16"/>
      <name val="Palatino"/>
      <family val="1"/>
    </font>
    <font>
      <sz val="32"/>
      <name val="Helvetica-Black"/>
    </font>
    <font>
      <b/>
      <u/>
      <sz val="11"/>
      <name val="Times New Roman"/>
      <family val="1"/>
    </font>
    <font>
      <sz val="12"/>
      <name val="HP-TIMES"/>
    </font>
    <font>
      <sz val="11"/>
      <color indexed="62"/>
      <name val="Czcionka tekstu podstawowego"/>
      <family val="2"/>
    </font>
    <font>
      <b/>
      <sz val="11"/>
      <color indexed="63"/>
      <name val="Czcionka tekstu podstawowego"/>
      <family val="2"/>
    </font>
    <font>
      <sz val="12"/>
      <name val="Helv"/>
    </font>
    <font>
      <b/>
      <sz val="10"/>
      <color indexed="48"/>
      <name val="Arial"/>
      <family val="2"/>
    </font>
    <font>
      <sz val="8"/>
      <color indexed="12"/>
      <name val="Arial"/>
      <family val="2"/>
    </font>
    <font>
      <b/>
      <sz val="10"/>
      <color indexed="17"/>
      <name val="Times New Roman"/>
      <family val="1"/>
    </font>
    <font>
      <sz val="6"/>
      <name val="Arial"/>
      <family val="2"/>
    </font>
    <font>
      <b/>
      <sz val="12"/>
      <name val="Arial Narrow"/>
      <family val="2"/>
    </font>
    <font>
      <sz val="10"/>
      <name val="Century Gothic"/>
      <family val="2"/>
    </font>
    <font>
      <sz val="11"/>
      <color indexed="17"/>
      <name val="Czcionka tekstu podstawowego"/>
      <family val="2"/>
    </font>
    <font>
      <b/>
      <sz val="10"/>
      <color indexed="10"/>
      <name val="Arial"/>
      <family val="2"/>
    </font>
    <font>
      <i/>
      <sz val="10"/>
      <color indexed="12"/>
      <name val="Times New Roman"/>
      <family val="1"/>
    </font>
    <font>
      <sz val="12"/>
      <name val="Times"/>
      <family val="1"/>
    </font>
    <font>
      <b/>
      <sz val="10"/>
      <name val="Helv"/>
      <family val="2"/>
    </font>
    <font>
      <sz val="11"/>
      <color indexed="62"/>
      <name val="Arial"/>
      <family val="2"/>
    </font>
    <font>
      <b/>
      <sz val="11"/>
      <color indexed="8"/>
      <name val="Calibri"/>
      <family val="2"/>
    </font>
    <font>
      <sz val="10"/>
      <color indexed="16"/>
      <name val="MS Serif"/>
      <family val="1"/>
    </font>
    <font>
      <b/>
      <sz val="11"/>
      <color indexed="8"/>
      <name val="Arial"/>
      <family val="2"/>
    </font>
    <font>
      <i/>
      <sz val="11"/>
      <color indexed="23"/>
      <name val="Arial"/>
      <family val="2"/>
    </font>
    <font>
      <sz val="10"/>
      <name val="Arial Narrow"/>
      <family val="2"/>
    </font>
    <font>
      <sz val="11"/>
      <color indexed="8"/>
      <name val="Calibri"/>
      <family val="2"/>
      <charset val="1"/>
    </font>
    <font>
      <i/>
      <sz val="11"/>
      <color indexed="23"/>
      <name val="Calibri"/>
      <family val="2"/>
    </font>
    <font>
      <i/>
      <sz val="10"/>
      <color indexed="23"/>
      <name val="Century Gothic"/>
      <family val="2"/>
    </font>
    <font>
      <i/>
      <sz val="10"/>
      <name val="Arial Narrow"/>
      <family val="2"/>
    </font>
    <font>
      <b/>
      <sz val="10"/>
      <color indexed="32"/>
      <name val="Arial Narrow"/>
      <family val="2"/>
    </font>
    <font>
      <i/>
      <sz val="10"/>
      <color indexed="32"/>
      <name val="Arial Narrow"/>
      <family val="2"/>
    </font>
    <font>
      <sz val="14"/>
      <name val="Arial"/>
      <family val="2"/>
    </font>
    <font>
      <b/>
      <sz val="12"/>
      <color indexed="55"/>
      <name val="Arial"/>
      <family val="2"/>
    </font>
    <font>
      <b/>
      <sz val="11"/>
      <name val="Times New Roman"/>
      <family val="1"/>
    </font>
    <font>
      <b/>
      <i/>
      <sz val="9.5"/>
      <name val="Times New Roman"/>
      <family val="1"/>
    </font>
    <font>
      <sz val="10"/>
      <color indexed="32"/>
      <name val="Arial Narrow"/>
      <family val="2"/>
    </font>
    <font>
      <sz val="12"/>
      <name val="Arial"/>
      <family val="2"/>
    </font>
    <font>
      <b/>
      <sz val="16"/>
      <name val="Arial"/>
      <family val="2"/>
    </font>
    <font>
      <b/>
      <sz val="14"/>
      <color indexed="32"/>
      <name val="Arial"/>
      <family val="2"/>
    </font>
    <font>
      <sz val="8"/>
      <color indexed="32"/>
      <name val="Arial Narrow"/>
      <family val="2"/>
    </font>
    <font>
      <b/>
      <sz val="10"/>
      <name val="Arial Narrow"/>
      <family val="2"/>
    </font>
    <font>
      <b/>
      <i/>
      <sz val="10"/>
      <name val="Arial Narrow"/>
      <family val="2"/>
    </font>
    <font>
      <sz val="6"/>
      <color indexed="23"/>
      <name val="Helvetica-Black"/>
    </font>
    <font>
      <sz val="9.5"/>
      <color indexed="23"/>
      <name val="Helvetica-Black"/>
    </font>
    <font>
      <sz val="7"/>
      <name val="Palatino"/>
      <family val="1"/>
    </font>
    <font>
      <b/>
      <sz val="12"/>
      <name val="Arial"/>
      <family val="2"/>
    </font>
    <font>
      <sz val="10"/>
      <color indexed="10"/>
      <name val="Arial"/>
      <family val="2"/>
    </font>
    <font>
      <b/>
      <sz val="12"/>
      <color indexed="53"/>
      <name val="Times New Roman"/>
      <family val="1"/>
    </font>
    <font>
      <sz val="11"/>
      <name val="Book Antiqua"/>
      <family val="1"/>
    </font>
    <font>
      <sz val="11"/>
      <color indexed="17"/>
      <name val="Calibri"/>
      <family val="2"/>
    </font>
    <font>
      <sz val="10"/>
      <color indexed="17"/>
      <name val="Century Gothic"/>
      <family val="2"/>
    </font>
    <font>
      <b/>
      <sz val="9"/>
      <name val="Arial"/>
      <family val="2"/>
    </font>
    <font>
      <sz val="11"/>
      <color indexed="17"/>
      <name val="Arial"/>
      <family val="2"/>
    </font>
    <font>
      <sz val="8"/>
      <name val="Arial Narrow"/>
      <family val="2"/>
    </font>
    <font>
      <sz val="12"/>
      <color indexed="9"/>
      <name val="Times New Roman"/>
      <family val="1"/>
    </font>
    <font>
      <sz val="24"/>
      <color indexed="8"/>
      <name val="TimesNewRomanPS"/>
      <family val="1"/>
    </font>
    <font>
      <sz val="18"/>
      <color indexed="8"/>
      <name val="Times New Roman"/>
      <family val="1"/>
    </font>
    <font>
      <b/>
      <sz val="10"/>
      <name val="Century Gothic"/>
      <family val="2"/>
    </font>
    <font>
      <sz val="6"/>
      <name val="Palatino"/>
      <family val="1"/>
    </font>
    <font>
      <b/>
      <sz val="8"/>
      <color indexed="8"/>
      <name val="Tahoma"/>
      <family val="2"/>
    </font>
    <font>
      <sz val="8"/>
      <color indexed="8"/>
      <name val="Arial"/>
      <family val="2"/>
    </font>
    <font>
      <b/>
      <sz val="15"/>
      <color indexed="56"/>
      <name val="Calibri"/>
      <family val="2"/>
    </font>
    <font>
      <b/>
      <sz val="15"/>
      <color indexed="56"/>
      <name val="Century Gothic"/>
      <family val="2"/>
    </font>
    <font>
      <sz val="10"/>
      <name val="Helvetica-Black"/>
    </font>
    <font>
      <sz val="28"/>
      <name val="Helvetica-Black"/>
    </font>
    <font>
      <b/>
      <sz val="13"/>
      <color indexed="56"/>
      <name val="Calibri"/>
      <family val="2"/>
    </font>
    <font>
      <b/>
      <sz val="13"/>
      <color indexed="56"/>
      <name val="Century Gothic"/>
      <family val="2"/>
    </font>
    <font>
      <sz val="10"/>
      <name val="Palatino"/>
      <family val="1"/>
    </font>
    <font>
      <sz val="18"/>
      <name val="Palatino"/>
      <family val="1"/>
    </font>
    <font>
      <b/>
      <sz val="11"/>
      <color indexed="56"/>
      <name val="Calibri"/>
      <family val="2"/>
    </font>
    <font>
      <b/>
      <sz val="11"/>
      <color indexed="56"/>
      <name val="Century Gothic"/>
      <family val="2"/>
    </font>
    <font>
      <i/>
      <sz val="14"/>
      <name val="Palatino"/>
      <family val="1"/>
    </font>
    <font>
      <b/>
      <sz val="1"/>
      <color indexed="8"/>
      <name val="Courier New"/>
      <family val="3"/>
    </font>
    <font>
      <sz val="24"/>
      <color indexed="8"/>
      <name val="Times New Roman"/>
      <family val="1"/>
    </font>
    <font>
      <sz val="20"/>
      <name val="HP Logo LG"/>
      <charset val="2"/>
    </font>
    <font>
      <u/>
      <sz val="10"/>
      <color indexed="12"/>
      <name val="Arial"/>
      <family val="2"/>
    </font>
    <font>
      <u/>
      <sz val="10.9"/>
      <color theme="10"/>
      <name val="Calibri"/>
      <family val="2"/>
    </font>
    <font>
      <u/>
      <sz val="10"/>
      <color theme="10"/>
      <name val="Arial"/>
      <family val="2"/>
    </font>
    <font>
      <u/>
      <sz val="11"/>
      <color theme="10"/>
      <name val="Calibri"/>
      <family val="2"/>
    </font>
    <font>
      <u/>
      <sz val="9.35"/>
      <color theme="10"/>
      <name val="Calibri"/>
      <family val="2"/>
    </font>
    <font>
      <u/>
      <sz val="9"/>
      <color indexed="12"/>
      <name val="Arial"/>
      <family val="2"/>
    </font>
    <font>
      <sz val="12"/>
      <color indexed="48"/>
      <name val="Times New Roman"/>
      <family val="1"/>
    </font>
    <font>
      <sz val="10"/>
      <color indexed="47"/>
      <name val="Arial"/>
      <family val="2"/>
    </font>
    <font>
      <sz val="11"/>
      <color indexed="48"/>
      <name val="Times New Roman"/>
      <family val="1"/>
    </font>
    <font>
      <sz val="11"/>
      <color indexed="62"/>
      <name val="Calibri"/>
      <family val="2"/>
    </font>
    <font>
      <sz val="10"/>
      <color indexed="62"/>
      <name val="Century Gothic"/>
      <family val="2"/>
    </font>
    <font>
      <sz val="10"/>
      <name val="Arial"/>
      <family val="2"/>
      <charset val="178"/>
    </font>
    <font>
      <sz val="12"/>
      <color indexed="10"/>
      <name val="Bookman Old Style"/>
      <family val="1"/>
    </font>
    <font>
      <i/>
      <sz val="12"/>
      <color indexed="10"/>
      <name val="Bookman Old Style"/>
      <family val="1"/>
    </font>
    <font>
      <sz val="8"/>
      <color indexed="39"/>
      <name val="Arial"/>
      <family val="2"/>
    </font>
    <font>
      <sz val="10"/>
      <color indexed="16"/>
      <name val="Times New Roman"/>
      <family val="1"/>
    </font>
    <font>
      <sz val="12"/>
      <color indexed="10"/>
      <name val="Times New Roman"/>
      <family val="1"/>
    </font>
    <font>
      <sz val="10"/>
      <color indexed="8"/>
      <name val="-3 0000"/>
    </font>
    <font>
      <sz val="11"/>
      <color indexed="52"/>
      <name val="Czcionka tekstu podstawowego"/>
      <family val="2"/>
    </font>
    <font>
      <b/>
      <sz val="11"/>
      <color indexed="9"/>
      <name val="Czcionka tekstu podstawowego"/>
      <family val="2"/>
    </font>
    <font>
      <b/>
      <sz val="14"/>
      <name val="HP-TIMES"/>
    </font>
    <font>
      <b/>
      <sz val="14"/>
      <name val="Helv"/>
    </font>
    <font>
      <b/>
      <u val="double"/>
      <sz val="12"/>
      <name val="Times New Roman"/>
      <family val="1"/>
    </font>
    <font>
      <b/>
      <u val="double"/>
      <sz val="11"/>
      <name val="Times New Roman"/>
      <family val="1"/>
    </font>
    <font>
      <i/>
      <sz val="10"/>
      <name val="Arial"/>
      <family val="2"/>
    </font>
    <font>
      <sz val="11"/>
      <color indexed="52"/>
      <name val="Calibri"/>
      <family val="2"/>
    </font>
    <font>
      <sz val="10"/>
      <color indexed="52"/>
      <name val="Century Gothic"/>
      <family val="2"/>
    </font>
    <font>
      <sz val="8"/>
      <color indexed="8"/>
      <name val="Helv"/>
    </font>
    <font>
      <sz val="10"/>
      <color indexed="20"/>
      <name val="Times New Roman"/>
      <family val="1"/>
    </font>
    <font>
      <b/>
      <sz val="11"/>
      <name val="Helv"/>
    </font>
    <font>
      <b/>
      <sz val="15"/>
      <color indexed="56"/>
      <name val="Czcionka tekstu podstawowego"/>
      <family val="2"/>
    </font>
    <font>
      <b/>
      <sz val="13"/>
      <color indexed="56"/>
      <name val="Czcionka tekstu podstawowego"/>
      <family val="2"/>
    </font>
    <font>
      <b/>
      <sz val="11"/>
      <color indexed="56"/>
      <name val="Czcionka tekstu podstawowego"/>
      <family val="2"/>
    </font>
    <font>
      <sz val="11"/>
      <color indexed="60"/>
      <name val="Calibri"/>
      <family val="2"/>
    </font>
    <font>
      <sz val="10"/>
      <color indexed="60"/>
      <name val="Century Gothic"/>
      <family val="2"/>
    </font>
    <font>
      <sz val="11"/>
      <color indexed="60"/>
      <name val="Czcionka tekstu podstawowego"/>
      <family val="2"/>
    </font>
    <font>
      <sz val="11"/>
      <name val="Tahoma"/>
      <family val="2"/>
    </font>
    <font>
      <sz val="7"/>
      <name val="Small Fonts"/>
      <family val="2"/>
    </font>
    <font>
      <b/>
      <sz val="11"/>
      <color indexed="23"/>
      <name val="Verdana"/>
      <family val="2"/>
    </font>
    <font>
      <sz val="12"/>
      <color indexed="8"/>
      <name val="Arial"/>
      <family val="2"/>
    </font>
    <font>
      <b/>
      <i/>
      <sz val="16"/>
      <name val="Helv"/>
    </font>
    <font>
      <sz val="9.5"/>
      <color theme="1"/>
      <name val="Trebuchet MS"/>
      <family val="2"/>
    </font>
    <font>
      <sz val="10"/>
      <color indexed="8"/>
      <name val="Arial1"/>
    </font>
    <font>
      <sz val="9"/>
      <color theme="1"/>
      <name val="Arial"/>
      <family val="2"/>
    </font>
    <font>
      <sz val="11"/>
      <color theme="1"/>
      <name val="Cambria"/>
      <family val="2"/>
    </font>
    <font>
      <sz val="10"/>
      <name val="TKTypeRegular"/>
      <family val="2"/>
    </font>
    <font>
      <sz val="10"/>
      <color indexed="22"/>
      <name val="Arial"/>
      <family val="2"/>
    </font>
    <font>
      <sz val="10"/>
      <color indexed="10"/>
      <name val="Helv"/>
    </font>
    <font>
      <sz val="11"/>
      <name val="Arial"/>
      <family val="2"/>
    </font>
    <font>
      <b/>
      <sz val="11"/>
      <color indexed="52"/>
      <name val="Czcionka tekstu podstawowego"/>
      <family val="2"/>
    </font>
    <font>
      <sz val="11"/>
      <color indexed="8"/>
      <name val="Times New Roman"/>
      <family val="1"/>
    </font>
    <font>
      <sz val="8"/>
      <name val="Helvetica"/>
      <family val="2"/>
    </font>
    <font>
      <b/>
      <sz val="11"/>
      <color indexed="63"/>
      <name val="Calibri"/>
      <family val="2"/>
    </font>
    <font>
      <b/>
      <sz val="10"/>
      <color indexed="63"/>
      <name val="Century Gothic"/>
      <family val="2"/>
    </font>
    <font>
      <b/>
      <i/>
      <sz val="11"/>
      <color indexed="8"/>
      <name val="Times New Roman"/>
      <family val="1"/>
    </font>
    <font>
      <b/>
      <sz val="11"/>
      <color indexed="16"/>
      <name val="Times New Roman"/>
      <family val="1"/>
    </font>
    <font>
      <b/>
      <sz val="22"/>
      <color indexed="8"/>
      <name val="Times New Roman"/>
      <family val="1"/>
    </font>
    <font>
      <i/>
      <sz val="10"/>
      <name val="Times New Roman"/>
      <family val="1"/>
    </font>
    <font>
      <i/>
      <sz val="8"/>
      <name val="Arial"/>
      <family val="2"/>
    </font>
    <font>
      <sz val="10"/>
      <name val="Mangal"/>
      <family val="2"/>
    </font>
    <font>
      <sz val="10"/>
      <name val="Verdana"/>
      <family val="2"/>
    </font>
    <font>
      <i/>
      <sz val="10"/>
      <color indexed="10"/>
      <name val="Arial"/>
      <family val="2"/>
    </font>
    <font>
      <b/>
      <sz val="10"/>
      <name val="Arial CE"/>
      <family val="2"/>
      <charset val="238"/>
    </font>
    <font>
      <b/>
      <i/>
      <sz val="9"/>
      <name val="Times New Roman"/>
      <family val="1"/>
    </font>
    <font>
      <i/>
      <sz val="9"/>
      <name val="Times New Roman"/>
      <family val="1"/>
    </font>
    <font>
      <b/>
      <sz val="18"/>
      <name val="Times New Roman"/>
      <family val="1"/>
    </font>
    <font>
      <sz val="10"/>
      <name val="Helv"/>
      <charset val="177"/>
    </font>
    <font>
      <sz val="10"/>
      <name val="Tms Rmn"/>
      <family val="1"/>
    </font>
    <font>
      <b/>
      <sz val="14"/>
      <name val="Times New Roman"/>
      <family val="1"/>
    </font>
    <font>
      <sz val="10"/>
      <color indexed="60"/>
      <name val="Arial"/>
      <family val="2"/>
    </font>
    <font>
      <sz val="7"/>
      <color indexed="10"/>
      <name val="Helv"/>
    </font>
    <font>
      <sz val="8"/>
      <color indexed="10"/>
      <name val="Arial"/>
      <family val="2"/>
    </font>
    <font>
      <sz val="9"/>
      <color indexed="10"/>
      <name val="Arial"/>
      <family val="2"/>
    </font>
    <font>
      <b/>
      <i/>
      <u/>
      <sz val="11"/>
      <color indexed="8"/>
      <name val="Arial"/>
      <family val="2"/>
    </font>
    <font>
      <sz val="8"/>
      <name val="Helv"/>
      <family val="2"/>
    </font>
    <font>
      <sz val="11"/>
      <color indexed="20"/>
      <name val="Arial"/>
      <family val="2"/>
    </font>
    <font>
      <sz val="10"/>
      <color indexed="12"/>
      <name val="TimesNewRomanPS"/>
      <family val="1"/>
    </font>
    <font>
      <b/>
      <i/>
      <sz val="12"/>
      <name val="Arial"/>
      <family val="2"/>
    </font>
    <font>
      <sz val="10"/>
      <name val="TimesNewRomanPS"/>
      <family val="1"/>
    </font>
    <font>
      <b/>
      <sz val="18"/>
      <color indexed="62"/>
      <name val="Cambria"/>
      <family val="2"/>
    </font>
    <font>
      <u/>
      <sz val="9"/>
      <color indexed="36"/>
      <name val="Arial"/>
      <family val="2"/>
    </font>
    <font>
      <b/>
      <sz val="12"/>
      <color indexed="8"/>
      <name val="Times New Roman"/>
      <family val="1"/>
    </font>
    <font>
      <sz val="12"/>
      <name val="Univers (WN)"/>
    </font>
    <font>
      <b/>
      <sz val="8"/>
      <color indexed="9"/>
      <name val="Arial"/>
      <family val="2"/>
    </font>
    <font>
      <b/>
      <sz val="9"/>
      <color indexed="63"/>
      <name val="Arial"/>
      <family val="2"/>
    </font>
    <font>
      <u/>
      <sz val="10"/>
      <color indexed="39"/>
      <name val="Arial"/>
      <family val="2"/>
    </font>
    <font>
      <b/>
      <sz val="12"/>
      <color indexed="18"/>
      <name val="Times New Roman"/>
      <family val="1"/>
    </font>
    <font>
      <b/>
      <sz val="8"/>
      <color indexed="8"/>
      <name val="Helv"/>
    </font>
    <font>
      <b/>
      <sz val="11"/>
      <color indexed="12"/>
      <name val="MS Sans Serif"/>
      <family val="2"/>
    </font>
    <font>
      <b/>
      <sz val="16"/>
      <name val="SulzerLogo"/>
    </font>
    <font>
      <b/>
      <sz val="11"/>
      <color indexed="8"/>
      <name val="Czcionka tekstu podstawowego"/>
      <family val="2"/>
    </font>
    <font>
      <sz val="9"/>
      <name val="Helvetica-Black"/>
    </font>
    <font>
      <i/>
      <sz val="11"/>
      <color indexed="23"/>
      <name val="Czcionka tekstu podstawowego"/>
      <family val="2"/>
    </font>
    <font>
      <sz val="11"/>
      <color indexed="10"/>
      <name val="Czcionka tekstu podstawowego"/>
      <family val="2"/>
    </font>
    <font>
      <b/>
      <sz val="10"/>
      <color indexed="56"/>
      <name val="Arial"/>
      <family val="2"/>
    </font>
    <font>
      <sz val="24"/>
      <color indexed="13"/>
      <name val="Helv"/>
    </font>
    <font>
      <b/>
      <sz val="18"/>
      <color indexed="56"/>
      <name val="Cambria"/>
      <family val="2"/>
    </font>
    <font>
      <b/>
      <i/>
      <sz val="12"/>
      <name val="Times New Roman"/>
      <family val="1"/>
    </font>
    <font>
      <b/>
      <sz val="15"/>
      <color indexed="56"/>
      <name val="Arial"/>
      <family val="2"/>
    </font>
    <font>
      <b/>
      <sz val="13"/>
      <color indexed="56"/>
      <name val="Arial"/>
      <family val="2"/>
    </font>
    <font>
      <b/>
      <sz val="11"/>
      <color indexed="56"/>
      <name val="Arial"/>
      <family val="2"/>
    </font>
    <font>
      <sz val="11"/>
      <color indexed="52"/>
      <name val="Arial"/>
      <family val="2"/>
    </font>
    <font>
      <sz val="11"/>
      <color indexed="10"/>
      <name val="Arial"/>
      <family val="2"/>
    </font>
    <font>
      <b/>
      <sz val="11"/>
      <color indexed="9"/>
      <name val="Arial"/>
      <family val="2"/>
    </font>
    <font>
      <u/>
      <sz val="11"/>
      <color indexed="12"/>
      <name val="MS P????"/>
      <family val="1"/>
    </font>
    <font>
      <sz val="14"/>
      <name val="뼻뮝"/>
      <family val="3"/>
      <charset val="129"/>
    </font>
    <font>
      <sz val="12"/>
      <name val="뼻뮝"/>
      <family val="1"/>
      <charset val="129"/>
    </font>
    <font>
      <sz val="10"/>
      <name val="굴림체"/>
      <family val="3"/>
      <charset val="129"/>
    </font>
    <font>
      <sz val="11"/>
      <name val="ＭＳ 明朝"/>
      <family val="1"/>
      <charset val="128"/>
    </font>
    <font>
      <sz val="10"/>
      <name val="ＭＳ ゴシック"/>
      <family val="3"/>
      <charset val="128"/>
    </font>
    <font>
      <u/>
      <sz val="11"/>
      <color indexed="36"/>
      <name val="MS P????"/>
      <family val="1"/>
    </font>
    <font>
      <b/>
      <sz val="12"/>
      <color theme="1"/>
      <name val="Calibri"/>
      <family val="2"/>
      <scheme val="minor"/>
    </font>
    <font>
      <sz val="10"/>
      <color rgb="FF000000"/>
      <name val="Times New Roman"/>
      <family val="1"/>
    </font>
    <font>
      <u/>
      <sz val="10"/>
      <name val="Arial"/>
      <family val="2"/>
    </font>
    <font>
      <sz val="10"/>
      <color rgb="FF0070C0"/>
      <name val="Arial"/>
      <family val="2"/>
    </font>
    <font>
      <sz val="11"/>
      <color theme="1"/>
      <name val="Arial"/>
      <family val="2"/>
    </font>
    <font>
      <sz val="11"/>
      <color rgb="FF7030A0"/>
      <name val="Arial"/>
      <family val="2"/>
    </font>
    <font>
      <b/>
      <u/>
      <sz val="10"/>
      <color theme="1"/>
      <name val="Arial"/>
      <family val="2"/>
    </font>
    <font>
      <sz val="10"/>
      <color theme="1"/>
      <name val="Arial"/>
      <family val="2"/>
    </font>
    <font>
      <sz val="10"/>
      <color rgb="FF000000"/>
      <name val="Arial"/>
      <family val="2"/>
    </font>
    <font>
      <b/>
      <sz val="10"/>
      <color theme="1"/>
      <name val="Arial"/>
      <family val="2"/>
    </font>
    <font>
      <sz val="11"/>
      <color theme="1"/>
      <name val="Calibri"/>
      <family val="2"/>
      <charset val="1"/>
      <scheme val="minor"/>
    </font>
    <font>
      <sz val="8"/>
      <color rgb="FF333333"/>
      <name val="Arial"/>
      <family val="2"/>
    </font>
    <font>
      <b/>
      <sz val="12"/>
      <color indexed="8"/>
      <name val="Calibri"/>
      <family val="2"/>
      <scheme val="minor"/>
    </font>
    <font>
      <sz val="12"/>
      <color rgb="FF000000"/>
      <name val="Calibri"/>
      <family val="2"/>
      <scheme val="minor"/>
    </font>
    <font>
      <sz val="11"/>
      <color theme="1"/>
      <name val="Cambria"/>
      <family val="1"/>
    </font>
    <font>
      <b/>
      <sz val="11"/>
      <color theme="1"/>
      <name val="Cambria"/>
      <family val="1"/>
    </font>
    <font>
      <sz val="11"/>
      <color theme="1"/>
      <name val="Symbol"/>
      <family val="1"/>
      <charset val="2"/>
    </font>
    <font>
      <sz val="7"/>
      <color theme="1"/>
      <name val="Times New Roman"/>
      <family val="1"/>
    </font>
  </fonts>
  <fills count="9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indexed="43"/>
      </patternFill>
    </fill>
    <fill>
      <patternFill patternType="solid">
        <fgColor indexed="31"/>
        <bgColor indexed="22"/>
      </patternFill>
    </fill>
    <fill>
      <patternFill patternType="solid">
        <fgColor indexed="31"/>
      </patternFill>
    </fill>
    <fill>
      <patternFill patternType="solid">
        <fgColor indexed="45"/>
        <bgColor indexed="29"/>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24"/>
      </patternFill>
    </fill>
    <fill>
      <patternFill patternType="solid">
        <fgColor indexed="46"/>
      </patternFill>
    </fill>
    <fill>
      <patternFill patternType="solid">
        <fgColor indexed="27"/>
        <bgColor indexed="41"/>
      </patternFill>
    </fill>
    <fill>
      <patternFill patternType="solid">
        <fgColor indexed="27"/>
      </patternFill>
    </fill>
    <fill>
      <patternFill patternType="solid">
        <fgColor indexed="47"/>
        <bgColor indexed="22"/>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45"/>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bgColor indexed="56"/>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bgColor indexed="60"/>
      </patternFill>
    </fill>
    <fill>
      <patternFill patternType="solid">
        <fgColor indexed="10"/>
        <bgColor indexed="25"/>
      </patternFill>
    </fill>
    <fill>
      <patternFill patternType="solid">
        <fgColor indexed="10"/>
      </patternFill>
    </fill>
    <fill>
      <patternFill patternType="solid">
        <fgColor indexed="42"/>
        <bgColor indexed="42"/>
      </patternFill>
    </fill>
    <fill>
      <patternFill patternType="solid">
        <fgColor indexed="57"/>
        <bgColor indexed="21"/>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bgColor indexed="52"/>
      </patternFill>
    </fill>
    <fill>
      <patternFill patternType="solid">
        <fgColor indexed="53"/>
        <bgColor indexed="25"/>
      </patternFill>
    </fill>
    <fill>
      <patternFill patternType="solid">
        <fgColor indexed="53"/>
      </patternFill>
    </fill>
    <fill>
      <patternFill patternType="solid">
        <fgColor indexed="9"/>
        <bgColor indexed="64"/>
      </patternFill>
    </fill>
    <fill>
      <patternFill patternType="solid">
        <fgColor indexed="22"/>
      </patternFill>
    </fill>
    <fill>
      <patternFill patternType="solid">
        <fgColor indexed="39"/>
        <bgColor indexed="64"/>
      </patternFill>
    </fill>
    <fill>
      <patternFill patternType="solid">
        <fgColor indexed="55"/>
        <bgColor indexed="64"/>
      </patternFill>
    </fill>
    <fill>
      <patternFill patternType="solid">
        <fgColor indexed="43"/>
        <bgColor indexed="64"/>
      </patternFill>
    </fill>
    <fill>
      <patternFill patternType="solid">
        <fgColor indexed="22"/>
        <bgColor indexed="31"/>
      </patternFill>
    </fill>
    <fill>
      <patternFill patternType="solid">
        <fgColor indexed="55"/>
        <bgColor indexed="23"/>
      </patternFill>
    </fill>
    <fill>
      <patternFill patternType="solid">
        <fgColor indexed="55"/>
      </patternFill>
    </fill>
    <fill>
      <patternFill patternType="solid">
        <fgColor indexed="40"/>
        <bgColor indexed="64"/>
      </patternFill>
    </fill>
    <fill>
      <patternFill patternType="mediumGray">
        <fgColor indexed="22"/>
      </patternFill>
    </fill>
    <fill>
      <patternFill patternType="solid">
        <fgColor indexed="26"/>
        <bgColor indexed="64"/>
      </patternFill>
    </fill>
    <fill>
      <patternFill patternType="lightGray">
        <fgColor indexed="13"/>
        <bgColor indexed="13"/>
      </patternFill>
    </fill>
    <fill>
      <patternFill patternType="solid">
        <fgColor indexed="51"/>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13"/>
        <bgColor indexed="64"/>
      </patternFill>
    </fill>
    <fill>
      <patternFill patternType="solid">
        <fgColor indexed="9"/>
        <bgColor indexed="9"/>
      </patternFill>
    </fill>
    <fill>
      <patternFill patternType="darkGray">
        <fgColor indexed="22"/>
        <bgColor indexed="13"/>
      </patternFill>
    </fill>
    <fill>
      <patternFill patternType="solid">
        <fgColor indexed="22"/>
        <bgColor indexed="64"/>
      </patternFill>
    </fill>
    <fill>
      <patternFill patternType="solid">
        <fgColor indexed="26"/>
        <bgColor indexed="9"/>
      </patternFill>
    </fill>
    <fill>
      <patternFill patternType="solid">
        <fgColor indexed="15"/>
      </patternFill>
    </fill>
    <fill>
      <patternFill patternType="solid">
        <fgColor indexed="13"/>
      </patternFill>
    </fill>
    <fill>
      <patternFill patternType="mediumGray">
        <fgColor indexed="9"/>
        <bgColor indexed="22"/>
      </patternFill>
    </fill>
    <fill>
      <patternFill patternType="solid">
        <fgColor indexed="12"/>
      </patternFill>
    </fill>
    <fill>
      <patternFill patternType="solid">
        <fgColor indexed="43"/>
        <bgColor indexed="26"/>
      </patternFill>
    </fill>
    <fill>
      <patternFill patternType="solid">
        <fgColor indexed="21"/>
        <bgColor indexed="64"/>
      </patternFill>
    </fill>
    <fill>
      <patternFill patternType="solid">
        <fgColor indexed="26"/>
      </patternFill>
    </fill>
    <fill>
      <patternFill patternType="solid">
        <fgColor indexed="32"/>
        <bgColor indexed="64"/>
      </patternFill>
    </fill>
    <fill>
      <patternFill patternType="solid">
        <fgColor indexed="47"/>
        <bgColor indexed="64"/>
      </patternFill>
    </fill>
    <fill>
      <patternFill patternType="solid">
        <fgColor indexed="38"/>
        <bgColor indexed="64"/>
      </patternFill>
    </fill>
    <fill>
      <patternFill patternType="gray0625"/>
    </fill>
    <fill>
      <patternFill patternType="solid">
        <fgColor indexed="41"/>
        <bgColor indexed="64"/>
      </patternFill>
    </fill>
    <fill>
      <patternFill patternType="solid">
        <fgColor indexed="31"/>
        <bgColor indexed="64"/>
      </patternFill>
    </fill>
    <fill>
      <patternFill patternType="solid">
        <fgColor indexed="63"/>
        <bgColor indexed="64"/>
      </patternFill>
    </fill>
    <fill>
      <patternFill patternType="solid">
        <fgColor indexed="31"/>
        <bgColor indexed="42"/>
      </patternFill>
    </fill>
    <fill>
      <patternFill patternType="solid">
        <fgColor indexed="10"/>
        <bgColor indexed="64"/>
      </patternFill>
    </fill>
    <fill>
      <patternFill patternType="solid">
        <fgColor rgb="FFFFC000"/>
        <bgColor indexed="64"/>
      </patternFill>
    </fill>
    <fill>
      <patternFill patternType="solid">
        <fgColor theme="0"/>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rgb="FFBDD6EE"/>
        <bgColor indexed="64"/>
      </patternFill>
    </fill>
    <fill>
      <patternFill patternType="solid">
        <fgColor theme="5" tint="0.79998168889431442"/>
        <bgColor indexed="64"/>
      </patternFill>
    </fill>
  </fills>
  <borders count="10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diagonalUp="1" diagonalDown="1">
      <left/>
      <right/>
      <top/>
      <bottom/>
      <diagonal/>
    </border>
    <border>
      <left/>
      <right/>
      <top style="hair">
        <color indexed="8"/>
      </top>
      <bottom style="hair">
        <color indexed="8"/>
      </bottom>
      <diagonal/>
    </border>
    <border>
      <left/>
      <right/>
      <top/>
      <bottom style="medium">
        <color indexed="18"/>
      </bottom>
      <diagonal/>
    </border>
    <border>
      <left/>
      <right style="thin">
        <color indexed="64"/>
      </right>
      <top/>
      <bottom/>
      <diagonal/>
    </border>
    <border>
      <left style="thin">
        <color indexed="64"/>
      </left>
      <right/>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auto="1"/>
      </left>
      <right/>
      <top/>
      <bottom/>
      <diagonal/>
    </border>
    <border>
      <left style="thin">
        <color indexed="23"/>
      </left>
      <right style="thin">
        <color indexed="23"/>
      </right>
      <top style="thin">
        <color indexed="23"/>
      </top>
      <bottom style="thin">
        <color indexed="23"/>
      </bottom>
      <diagonal/>
    </border>
    <border>
      <left/>
      <right/>
      <top/>
      <bottom style="thin">
        <color indexed="64"/>
      </bottom>
      <diagonal/>
    </border>
    <border>
      <left/>
      <right/>
      <top style="thin">
        <color indexed="64"/>
      </top>
      <bottom/>
      <diagonal/>
    </border>
    <border>
      <left/>
      <right/>
      <top/>
      <bottom style="thin">
        <color indexed="22"/>
      </bottom>
      <diagonal/>
    </border>
    <border>
      <left/>
      <right/>
      <top/>
      <bottom style="medium">
        <color indexed="8"/>
      </bottom>
      <diagonal/>
    </border>
    <border>
      <left/>
      <right/>
      <top/>
      <bottom style="thin">
        <color indexed="8"/>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auto="1"/>
      </bottom>
      <diagonal/>
    </border>
    <border>
      <left style="thin">
        <color indexed="8"/>
      </left>
      <right/>
      <top/>
      <bottom/>
      <diagonal/>
    </border>
    <border>
      <left style="thin">
        <color indexed="64"/>
      </left>
      <right/>
      <top/>
      <bottom/>
      <diagonal/>
    </border>
    <border>
      <left style="thin">
        <color indexed="23"/>
      </left>
      <right style="thin">
        <color indexed="23"/>
      </right>
      <top/>
      <bottom/>
      <diagonal/>
    </border>
    <border>
      <left style="medium">
        <color indexed="18"/>
      </left>
      <right style="medium">
        <color indexed="18"/>
      </right>
      <top style="medium">
        <color indexed="18"/>
      </top>
      <bottom style="medium">
        <color indexed="1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right/>
      <top style="thin">
        <color indexed="62"/>
      </top>
      <bottom style="double">
        <color indexed="62"/>
      </bottom>
      <diagonal/>
    </border>
    <border>
      <left/>
      <right/>
      <top style="thin">
        <color indexed="32"/>
      </top>
      <bottom style="thin">
        <color indexed="32"/>
      </bottom>
      <diagonal/>
    </border>
    <border>
      <left/>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right/>
      <top style="medium">
        <color indexed="64"/>
      </top>
      <bottom/>
      <diagonal/>
    </border>
    <border>
      <left style="double">
        <color indexed="64"/>
      </left>
      <right/>
      <top style="double">
        <color indexed="64"/>
      </top>
      <bottom/>
      <diagonal/>
    </border>
    <border>
      <left/>
      <right/>
      <top style="medium">
        <color indexed="64"/>
      </top>
      <bottom style="medium">
        <color indexed="64"/>
      </bottom>
      <diagonal/>
    </border>
    <border>
      <left/>
      <right/>
      <top style="medium">
        <color indexed="8"/>
      </top>
      <bottom style="medium">
        <color indexed="8"/>
      </bottom>
      <diagonal/>
    </border>
    <border>
      <left/>
      <right/>
      <top style="thin">
        <color indexed="64"/>
      </top>
      <bottom style="thin">
        <color indexed="64"/>
      </bottom>
      <diagonal/>
    </border>
    <border>
      <left/>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style="thin">
        <color indexed="8"/>
      </right>
      <top style="thin">
        <color indexed="8"/>
      </top>
      <bottom style="thin">
        <color indexed="8"/>
      </bottom>
      <diagonal/>
    </border>
    <border>
      <left style="dotted">
        <color indexed="64"/>
      </left>
      <right style="dotted">
        <color indexed="64"/>
      </right>
      <top style="dotted">
        <color indexed="64"/>
      </top>
      <bottom style="dotted">
        <color indexed="64"/>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right/>
      <top style="thin">
        <color indexed="64"/>
      </top>
      <bottom style="double">
        <color indexed="64"/>
      </bottom>
      <diagonal/>
    </border>
    <border>
      <left/>
      <right/>
      <top/>
      <bottom style="hair">
        <color indexed="20"/>
      </bottom>
      <diagonal/>
    </border>
    <border>
      <left style="thin">
        <color indexed="22"/>
      </left>
      <right style="thin">
        <color indexed="22"/>
      </right>
      <top style="thin">
        <color indexed="22"/>
      </top>
      <bottom style="thin">
        <color indexed="22"/>
      </bottom>
      <diagonal/>
    </border>
    <border>
      <left style="thin">
        <color indexed="9"/>
      </left>
      <right/>
      <top style="thin">
        <color indexed="9"/>
      </top>
      <bottom style="thin">
        <color indexed="9"/>
      </bottom>
      <diagonal/>
    </border>
    <border>
      <left/>
      <right/>
      <top style="hair">
        <color indexed="64"/>
      </top>
      <bottom style="hair">
        <color indexed="64"/>
      </bottom>
      <diagonal/>
    </border>
    <border>
      <left/>
      <right/>
      <top/>
      <bottom style="thick">
        <color indexed="64"/>
      </bottom>
      <diagonal/>
    </border>
    <border>
      <left style="thin">
        <color indexed="48"/>
      </left>
      <right style="thin">
        <color indexed="48"/>
      </right>
      <top style="thin">
        <color indexed="48"/>
      </top>
      <bottom style="thin">
        <color indexed="48"/>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style="thin">
        <color indexed="62"/>
      </left>
      <right style="thin">
        <color indexed="62"/>
      </right>
      <top style="thin">
        <color indexed="62"/>
      </top>
      <bottom style="thin">
        <color indexed="62"/>
      </bottom>
      <diagonal/>
    </border>
    <border>
      <left/>
      <right/>
      <top style="hair">
        <color indexed="8"/>
      </top>
      <bottom/>
      <diagonal/>
    </border>
    <border>
      <left/>
      <right/>
      <top style="hair">
        <color indexed="64"/>
      </top>
      <bottom/>
      <diagonal/>
    </border>
    <border>
      <left style="medium">
        <color indexed="64"/>
      </left>
      <right/>
      <top style="medium">
        <color indexed="64"/>
      </top>
      <bottom style="thin">
        <color indexed="64"/>
      </bottom>
      <diagonal/>
    </border>
    <border>
      <left/>
      <right/>
      <top style="thin">
        <color indexed="62"/>
      </top>
      <bottom style="double">
        <color indexed="62"/>
      </bottom>
      <diagonal/>
    </border>
    <border>
      <left/>
      <right/>
      <top style="medium">
        <color indexed="8"/>
      </top>
      <bottom/>
      <diagonal/>
    </border>
    <border>
      <left style="thin">
        <color indexed="8"/>
      </left>
      <right style="thin">
        <color indexed="8"/>
      </right>
      <top style="double">
        <color indexed="8"/>
      </top>
      <bottom style="thin">
        <color indexed="8"/>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diagonal/>
    </border>
    <border>
      <left/>
      <right/>
      <top/>
      <bottom style="medium">
        <color rgb="FF000000"/>
      </bottom>
      <diagonal/>
    </border>
  </borders>
  <cellStyleXfs count="11599">
    <xf numFmtId="0" fontId="0" fillId="0" borderId="0"/>
    <xf numFmtId="43" fontId="1" fillId="0" borderId="0" applyFont="0" applyFill="0" applyBorder="0" applyAlignment="0" applyProtection="0"/>
    <xf numFmtId="0" fontId="10" fillId="0" borderId="0"/>
    <xf numFmtId="0" fontId="14" fillId="0" borderId="0"/>
    <xf numFmtId="171" fontId="1" fillId="0" borderId="0" applyFont="0" applyFill="0" applyBorder="0" applyAlignment="0" applyProtection="0"/>
    <xf numFmtId="0" fontId="10" fillId="0" borderId="0"/>
    <xf numFmtId="171" fontId="14" fillId="0" borderId="0" applyFont="0" applyFill="0" applyBorder="0" applyAlignment="0" applyProtection="0"/>
    <xf numFmtId="0" fontId="1" fillId="0" borderId="0"/>
    <xf numFmtId="0" fontId="15" fillId="0" borderId="0"/>
    <xf numFmtId="0" fontId="14" fillId="0" borderId="0"/>
    <xf numFmtId="0" fontId="16" fillId="0" borderId="0"/>
    <xf numFmtId="0" fontId="1" fillId="0" borderId="0"/>
    <xf numFmtId="0" fontId="1" fillId="0" borderId="0"/>
    <xf numFmtId="0" fontId="10" fillId="0" borderId="0"/>
    <xf numFmtId="0" fontId="18" fillId="0" borderId="0"/>
    <xf numFmtId="0" fontId="14" fillId="0" borderId="0"/>
    <xf numFmtId="0" fontId="1" fillId="0" borderId="0"/>
    <xf numFmtId="0" fontId="1" fillId="0" borderId="0"/>
    <xf numFmtId="0" fontId="1" fillId="0" borderId="0"/>
    <xf numFmtId="0" fontId="14" fillId="0" borderId="0"/>
    <xf numFmtId="0" fontId="1" fillId="0" borderId="0"/>
    <xf numFmtId="0" fontId="14" fillId="0" borderId="0"/>
    <xf numFmtId="0" fontId="14" fillId="0" borderId="0"/>
    <xf numFmtId="0" fontId="21" fillId="0" borderId="0"/>
    <xf numFmtId="0" fontId="14" fillId="0" borderId="0"/>
    <xf numFmtId="0" fontId="14" fillId="0" borderId="0"/>
    <xf numFmtId="172" fontId="22" fillId="0" borderId="0">
      <alignment horizontal="center"/>
    </xf>
    <xf numFmtId="0" fontId="10" fillId="0" borderId="0"/>
    <xf numFmtId="0" fontId="14" fillId="0" borderId="0" applyNumberFormat="0" applyFill="0" applyBorder="0" applyAlignment="0" applyProtection="0"/>
    <xf numFmtId="0" fontId="14" fillId="0" borderId="0"/>
    <xf numFmtId="0" fontId="23" fillId="0" borderId="0"/>
    <xf numFmtId="173" fontId="14" fillId="0" borderId="0"/>
    <xf numFmtId="0" fontId="1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74" fontId="1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4" fillId="0" borderId="0"/>
    <xf numFmtId="0" fontId="2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72" fontId="25" fillId="0" borderId="0" applyNumberFormat="0" applyFont="0" applyFill="0" applyBorder="0" applyAlignment="0" applyProtection="0"/>
    <xf numFmtId="0" fontId="24" fillId="0" borderId="0"/>
    <xf numFmtId="175" fontId="26" fillId="0" borderId="0"/>
    <xf numFmtId="176" fontId="27" fillId="0" borderId="0"/>
    <xf numFmtId="177" fontId="14" fillId="0" borderId="0" applyFill="0" applyBorder="0" applyProtection="0">
      <alignment vertical="top"/>
    </xf>
    <xf numFmtId="175" fontId="26" fillId="0" borderId="0"/>
    <xf numFmtId="175" fontId="26" fillId="0" borderId="0"/>
    <xf numFmtId="175" fontId="26" fillId="0" borderId="0"/>
    <xf numFmtId="175" fontId="26" fillId="0" borderId="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4" fontId="27" fillId="0" borderId="0"/>
    <xf numFmtId="38" fontId="27" fillId="0" borderId="0"/>
    <xf numFmtId="3" fontId="23" fillId="0" borderId="0"/>
    <xf numFmtId="172" fontId="29" fillId="0" borderId="0"/>
    <xf numFmtId="0" fontId="3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10" fillId="0" borderId="0"/>
    <xf numFmtId="0" fontId="31"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179" fontId="32" fillId="0" borderId="0" applyNumberFormat="0" applyFont="0" applyAlignment="0">
      <alignment horizontal="left" vertical="top" wrapText="1"/>
    </xf>
    <xf numFmtId="180" fontId="33" fillId="0" borderId="0" applyFont="0" applyFill="0" applyBorder="0" applyAlignment="0" applyProtection="0"/>
    <xf numFmtId="181" fontId="33" fillId="0" borderId="0" applyFont="0" applyFill="0" applyBorder="0" applyAlignment="0" applyProtection="0"/>
    <xf numFmtId="0" fontId="24" fillId="0" borderId="0"/>
    <xf numFmtId="0" fontId="10" fillId="0" borderId="0"/>
    <xf numFmtId="0" fontId="24" fillId="0" borderId="0"/>
    <xf numFmtId="0" fontId="24"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4" fillId="0" borderId="0"/>
    <xf numFmtId="0" fontId="24"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34"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10" fillId="0" borderId="0"/>
    <xf numFmtId="0" fontId="10" fillId="0" borderId="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24" fillId="0" borderId="0"/>
    <xf numFmtId="0" fontId="10" fillId="0" borderId="0"/>
    <xf numFmtId="0" fontId="24" fillId="0" borderId="0"/>
    <xf numFmtId="0" fontId="34" fillId="0" borderId="0"/>
    <xf numFmtId="0" fontId="10" fillId="0" borderId="0"/>
    <xf numFmtId="0" fontId="24" fillId="0" borderId="0"/>
    <xf numFmtId="0" fontId="34"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10" fillId="0" borderId="0"/>
    <xf numFmtId="0" fontId="15" fillId="0" borderId="0"/>
    <xf numFmtId="0" fontId="24" fillId="0" borderId="0"/>
    <xf numFmtId="0" fontId="14" fillId="0" borderId="0" applyNumberFormat="0" applyFill="0" applyBorder="0" applyAlignment="0" applyProtection="0"/>
    <xf numFmtId="0" fontId="10" fillId="0" borderId="0"/>
    <xf numFmtId="0" fontId="14" fillId="0" borderId="0" applyNumberFormat="0" applyFill="0" applyBorder="0" applyAlignment="0" applyProtection="0"/>
    <xf numFmtId="0" fontId="35" fillId="0" borderId="0"/>
    <xf numFmtId="0" fontId="34" fillId="0" borderId="0"/>
    <xf numFmtId="0" fontId="34" fillId="0" borderId="0"/>
    <xf numFmtId="0" fontId="34" fillId="0" borderId="0"/>
    <xf numFmtId="0" fontId="34" fillId="0" borderId="0"/>
    <xf numFmtId="0" fontId="34" fillId="0" borderId="0"/>
    <xf numFmtId="0" fontId="36" fillId="0" borderId="0"/>
    <xf numFmtId="0" fontId="36" fillId="0" borderId="0"/>
    <xf numFmtId="0" fontId="34" fillId="0" borderId="0"/>
    <xf numFmtId="0" fontId="35" fillId="0" borderId="0"/>
    <xf numFmtId="0" fontId="36" fillId="0" borderId="0"/>
    <xf numFmtId="0" fontId="36" fillId="0" borderId="0"/>
    <xf numFmtId="0" fontId="36" fillId="0" borderId="0"/>
    <xf numFmtId="0" fontId="35" fillId="0" borderId="0"/>
    <xf numFmtId="0" fontId="34" fillId="0" borderId="0"/>
    <xf numFmtId="0" fontId="35" fillId="0" borderId="0"/>
    <xf numFmtId="0" fontId="34" fillId="0" borderId="0"/>
    <xf numFmtId="0" fontId="34" fillId="0" borderId="0"/>
    <xf numFmtId="0" fontId="34" fillId="0" borderId="0"/>
    <xf numFmtId="0" fontId="34" fillId="0" borderId="0"/>
    <xf numFmtId="0" fontId="34" fillId="0" borderId="0"/>
    <xf numFmtId="0" fontId="34" fillId="0" borderId="0"/>
    <xf numFmtId="0" fontId="14" fillId="0" borderId="0"/>
    <xf numFmtId="0" fontId="34" fillId="0" borderId="0"/>
    <xf numFmtId="0" fontId="1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5" fillId="0" borderId="0"/>
    <xf numFmtId="0" fontId="36" fillId="0" borderId="0"/>
    <xf numFmtId="0" fontId="36" fillId="0" borderId="0"/>
    <xf numFmtId="0" fontId="34" fillId="0" borderId="0"/>
    <xf numFmtId="0" fontId="36" fillId="0" borderId="0"/>
    <xf numFmtId="0" fontId="34" fillId="0" borderId="0"/>
    <xf numFmtId="0" fontId="34" fillId="0" borderId="0"/>
    <xf numFmtId="0" fontId="34" fillId="0" borderId="0"/>
    <xf numFmtId="0" fontId="36" fillId="0" borderId="0"/>
    <xf numFmtId="0" fontId="36" fillId="0" borderId="0"/>
    <xf numFmtId="0" fontId="36" fillId="0" borderId="0"/>
    <xf numFmtId="0" fontId="14" fillId="0" borderId="0"/>
    <xf numFmtId="0" fontId="36" fillId="0" borderId="0"/>
    <xf numFmtId="0" fontId="34" fillId="0" borderId="0"/>
    <xf numFmtId="0" fontId="14" fillId="0" borderId="0"/>
    <xf numFmtId="0" fontId="34" fillId="0" borderId="0"/>
    <xf numFmtId="0" fontId="36" fillId="0" borderId="0"/>
    <xf numFmtId="0" fontId="34" fillId="0" borderId="0"/>
    <xf numFmtId="0" fontId="34" fillId="0" borderId="0"/>
    <xf numFmtId="0" fontId="34" fillId="0" borderId="0"/>
    <xf numFmtId="0" fontId="14" fillId="0" borderId="0"/>
    <xf numFmtId="0" fontId="34" fillId="0" borderId="0"/>
    <xf numFmtId="0" fontId="3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4" fillId="0" borderId="0"/>
    <xf numFmtId="0" fontId="36" fillId="0" borderId="0"/>
    <xf numFmtId="0" fontId="36" fillId="0" borderId="0"/>
    <xf numFmtId="0" fontId="36" fillId="0" borderId="0"/>
    <xf numFmtId="0" fontId="14" fillId="0" borderId="0"/>
    <xf numFmtId="0" fontId="14" fillId="0" borderId="0"/>
    <xf numFmtId="0" fontId="36" fillId="0" borderId="0"/>
    <xf numFmtId="0" fontId="36"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6" fillId="0" borderId="0"/>
    <xf numFmtId="0" fontId="3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4" fillId="0" borderId="0"/>
    <xf numFmtId="0" fontId="34" fillId="0" borderId="0"/>
    <xf numFmtId="0" fontId="14" fillId="0" borderId="0"/>
    <xf numFmtId="0" fontId="36" fillId="0" borderId="0"/>
    <xf numFmtId="0" fontId="36" fillId="0" borderId="0"/>
    <xf numFmtId="0" fontId="36" fillId="0" borderId="0"/>
    <xf numFmtId="0" fontId="34" fillId="0" borderId="0"/>
    <xf numFmtId="0" fontId="34" fillId="0" borderId="0"/>
    <xf numFmtId="0" fontId="34" fillId="0" borderId="0"/>
    <xf numFmtId="0" fontId="36" fillId="0" borderId="0"/>
    <xf numFmtId="0" fontId="36" fillId="0" borderId="0"/>
    <xf numFmtId="0" fontId="14" fillId="0" borderId="0"/>
    <xf numFmtId="0" fontId="36" fillId="0" borderId="0"/>
    <xf numFmtId="0" fontId="34" fillId="0" borderId="0"/>
    <xf numFmtId="0" fontId="34" fillId="0" borderId="0"/>
    <xf numFmtId="0" fontId="36" fillId="0" borderId="0"/>
    <xf numFmtId="0" fontId="34" fillId="0" borderId="0"/>
    <xf numFmtId="0" fontId="36" fillId="0" borderId="0"/>
    <xf numFmtId="0" fontId="36" fillId="0" borderId="0"/>
    <xf numFmtId="0" fontId="14" fillId="0" borderId="0"/>
    <xf numFmtId="0" fontId="14" fillId="0" borderId="0"/>
    <xf numFmtId="0" fontId="14" fillId="0" borderId="0"/>
    <xf numFmtId="0" fontId="34" fillId="0" borderId="0"/>
    <xf numFmtId="0" fontId="36" fillId="0" borderId="0"/>
    <xf numFmtId="0" fontId="34" fillId="0" borderId="0"/>
    <xf numFmtId="0" fontId="34" fillId="0" borderId="0"/>
    <xf numFmtId="0" fontId="34" fillId="0" borderId="0"/>
    <xf numFmtId="0" fontId="34" fillId="0" borderId="0"/>
    <xf numFmtId="0" fontId="34" fillId="0" borderId="0"/>
    <xf numFmtId="0" fontId="14" fillId="0" borderId="0"/>
    <xf numFmtId="0" fontId="36" fillId="0" borderId="0"/>
    <xf numFmtId="0" fontId="34" fillId="0" borderId="0"/>
    <xf numFmtId="0" fontId="36" fillId="0" borderId="0"/>
    <xf numFmtId="0" fontId="34" fillId="0" borderId="0"/>
    <xf numFmtId="0" fontId="34" fillId="0" borderId="0"/>
    <xf numFmtId="0" fontId="34" fillId="0" borderId="0"/>
    <xf numFmtId="0" fontId="35" fillId="0" borderId="0"/>
    <xf numFmtId="0" fontId="36" fillId="0" borderId="0"/>
    <xf numFmtId="0" fontId="14" fillId="0" borderId="0"/>
    <xf numFmtId="0" fontId="36" fillId="0" borderId="0"/>
    <xf numFmtId="0" fontId="34" fillId="0" borderId="0"/>
    <xf numFmtId="0" fontId="36" fillId="0" borderId="0"/>
    <xf numFmtId="0" fontId="34" fillId="0" borderId="0"/>
    <xf numFmtId="0" fontId="34" fillId="0" borderId="0"/>
    <xf numFmtId="0" fontId="14" fillId="0" borderId="0"/>
    <xf numFmtId="0" fontId="35" fillId="0" borderId="0"/>
    <xf numFmtId="0" fontId="34" fillId="0" borderId="0"/>
    <xf numFmtId="0" fontId="34" fillId="0" borderId="0"/>
    <xf numFmtId="0" fontId="34" fillId="0" borderId="0"/>
    <xf numFmtId="0" fontId="36" fillId="0" borderId="0"/>
    <xf numFmtId="0" fontId="34" fillId="0" borderId="0"/>
    <xf numFmtId="0" fontId="34" fillId="0" borderId="0"/>
    <xf numFmtId="0" fontId="35" fillId="0" borderId="0"/>
    <xf numFmtId="0" fontId="35" fillId="0" borderId="0"/>
    <xf numFmtId="0" fontId="36" fillId="0" borderId="0"/>
    <xf numFmtId="0" fontId="35" fillId="0" borderId="0"/>
    <xf numFmtId="0" fontId="14" fillId="0" borderId="0"/>
    <xf numFmtId="0" fontId="35" fillId="0" borderId="0"/>
    <xf numFmtId="0" fontId="35" fillId="0" borderId="0"/>
    <xf numFmtId="0" fontId="34" fillId="0" borderId="0"/>
    <xf numFmtId="0" fontId="34" fillId="0" borderId="0"/>
    <xf numFmtId="0" fontId="36" fillId="0" borderId="0"/>
    <xf numFmtId="0" fontId="36"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6" fillId="0" borderId="0"/>
    <xf numFmtId="0" fontId="34" fillId="0" borderId="0"/>
    <xf numFmtId="0" fontId="35" fillId="0" borderId="0"/>
    <xf numFmtId="0" fontId="14" fillId="0" borderId="0"/>
    <xf numFmtId="0" fontId="35" fillId="0" borderId="0"/>
    <xf numFmtId="0" fontId="35" fillId="0" borderId="0"/>
    <xf numFmtId="0" fontId="34" fillId="0" borderId="0"/>
    <xf numFmtId="0" fontId="34" fillId="0" borderId="0"/>
    <xf numFmtId="0" fontId="36" fillId="0" borderId="0"/>
    <xf numFmtId="0" fontId="14" fillId="0" borderId="0"/>
    <xf numFmtId="0" fontId="14" fillId="0" borderId="0"/>
    <xf numFmtId="0" fontId="34" fillId="0" borderId="0"/>
    <xf numFmtId="0" fontId="36" fillId="0" borderId="0"/>
    <xf numFmtId="0" fontId="35" fillId="0" borderId="0"/>
    <xf numFmtId="0" fontId="34" fillId="0" borderId="0"/>
    <xf numFmtId="0" fontId="35" fillId="0" borderId="0"/>
    <xf numFmtId="0" fontId="3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4" fillId="0" borderId="0"/>
    <xf numFmtId="0" fontId="35" fillId="0" borderId="0"/>
    <xf numFmtId="0" fontId="3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5" fillId="0" borderId="0"/>
    <xf numFmtId="0" fontId="34" fillId="0" borderId="0"/>
    <xf numFmtId="0" fontId="34" fillId="0" borderId="0"/>
    <xf numFmtId="0" fontId="35" fillId="0" borderId="0"/>
    <xf numFmtId="0" fontId="36" fillId="0" borderId="0"/>
    <xf numFmtId="0" fontId="36" fillId="0" borderId="0"/>
    <xf numFmtId="0" fontId="36" fillId="0" borderId="0"/>
    <xf numFmtId="0" fontId="14" fillId="0" borderId="0"/>
    <xf numFmtId="0" fontId="34" fillId="0" borderId="0"/>
    <xf numFmtId="0" fontId="34" fillId="0" borderId="0"/>
    <xf numFmtId="0" fontId="34" fillId="0" borderId="0"/>
    <xf numFmtId="0" fontId="34" fillId="0" borderId="0"/>
    <xf numFmtId="0" fontId="34" fillId="0" borderId="0"/>
    <xf numFmtId="0" fontId="10" fillId="0" borderId="0"/>
    <xf numFmtId="0" fontId="34" fillId="0" borderId="0"/>
    <xf numFmtId="0" fontId="14" fillId="0" borderId="0"/>
    <xf numFmtId="0" fontId="31" fillId="0" borderId="0"/>
    <xf numFmtId="0" fontId="34" fillId="0" borderId="0"/>
    <xf numFmtId="0" fontId="14" fillId="0" borderId="0"/>
    <xf numFmtId="0" fontId="36" fillId="0" borderId="0"/>
    <xf numFmtId="0" fontId="14" fillId="0" borderId="0"/>
    <xf numFmtId="0" fontId="36" fillId="0" borderId="0"/>
    <xf numFmtId="0" fontId="36" fillId="0" borderId="0"/>
    <xf numFmtId="0" fontId="14" fillId="0" borderId="0"/>
    <xf numFmtId="0" fontId="34" fillId="0" borderId="0"/>
    <xf numFmtId="0" fontId="34" fillId="0" borderId="0"/>
    <xf numFmtId="0" fontId="3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 fillId="0" borderId="0"/>
    <xf numFmtId="0" fontId="35" fillId="0" borderId="0"/>
    <xf numFmtId="0" fontId="35" fillId="0" borderId="0"/>
    <xf numFmtId="0" fontId="34" fillId="0" borderId="0"/>
    <xf numFmtId="0" fontId="36" fillId="0" borderId="0"/>
    <xf numFmtId="0" fontId="36" fillId="0" borderId="0"/>
    <xf numFmtId="0" fontId="36" fillId="0" borderId="0"/>
    <xf numFmtId="0" fontId="14" fillId="0" borderId="0"/>
    <xf numFmtId="0" fontId="34" fillId="0" borderId="0"/>
    <xf numFmtId="0" fontId="35" fillId="0" borderId="0"/>
    <xf numFmtId="0" fontId="34"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34" fillId="0" borderId="0"/>
    <xf numFmtId="0" fontId="35" fillId="0" borderId="0"/>
    <xf numFmtId="0" fontId="36" fillId="0" borderId="0"/>
    <xf numFmtId="0" fontId="30" fillId="0" borderId="0"/>
    <xf numFmtId="0" fontId="36" fillId="0" borderId="0"/>
    <xf numFmtId="0" fontId="36" fillId="0" borderId="0"/>
    <xf numFmtId="0" fontId="36" fillId="0" borderId="0"/>
    <xf numFmtId="0" fontId="36" fillId="0" borderId="0"/>
    <xf numFmtId="0" fontId="36" fillId="0" borderId="0"/>
    <xf numFmtId="0" fontId="30" fillId="0" borderId="0"/>
    <xf numFmtId="0" fontId="36" fillId="0" borderId="0"/>
    <xf numFmtId="0" fontId="30" fillId="0" borderId="0"/>
    <xf numFmtId="0" fontId="36" fillId="0" borderId="0"/>
    <xf numFmtId="0" fontId="30" fillId="0" borderId="0"/>
    <xf numFmtId="0" fontId="30" fillId="0" borderId="0"/>
    <xf numFmtId="0" fontId="36" fillId="0" borderId="0"/>
    <xf numFmtId="0" fontId="30" fillId="0" borderId="0"/>
    <xf numFmtId="0" fontId="30" fillId="0" borderId="0"/>
    <xf numFmtId="0" fontId="14" fillId="0" borderId="0"/>
    <xf numFmtId="0" fontId="30" fillId="0" borderId="0"/>
    <xf numFmtId="0" fontId="30" fillId="0" borderId="0"/>
    <xf numFmtId="0" fontId="3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0" fillId="0" borderId="0"/>
    <xf numFmtId="0" fontId="36" fillId="0" borderId="0"/>
    <xf numFmtId="0" fontId="36" fillId="0" borderId="0"/>
    <xf numFmtId="0" fontId="36" fillId="0" borderId="0"/>
    <xf numFmtId="0" fontId="36" fillId="0" borderId="0"/>
    <xf numFmtId="0" fontId="14" fillId="0" borderId="0"/>
    <xf numFmtId="0" fontId="36" fillId="0" borderId="0"/>
    <xf numFmtId="0" fontId="30" fillId="0" borderId="0"/>
    <xf numFmtId="0" fontId="36" fillId="0" borderId="0"/>
    <xf numFmtId="0" fontId="30" fillId="0" borderId="0"/>
    <xf numFmtId="0" fontId="30" fillId="0" borderId="0"/>
    <xf numFmtId="0" fontId="14" fillId="0" borderId="0"/>
    <xf numFmtId="0" fontId="30" fillId="0" borderId="0"/>
    <xf numFmtId="0" fontId="30" fillId="0" borderId="0"/>
    <xf numFmtId="0" fontId="36" fillId="0" borderId="0"/>
    <xf numFmtId="0" fontId="14" fillId="0" borderId="0"/>
    <xf numFmtId="0" fontId="30" fillId="0" borderId="0"/>
    <xf numFmtId="0" fontId="36" fillId="0" borderId="0"/>
    <xf numFmtId="0" fontId="30" fillId="0" borderId="0"/>
    <xf numFmtId="0" fontId="30" fillId="0" borderId="0"/>
    <xf numFmtId="0" fontId="30" fillId="0" borderId="0"/>
    <xf numFmtId="0" fontId="14" fillId="0" borderId="0"/>
    <xf numFmtId="0" fontId="30" fillId="0" borderId="0"/>
    <xf numFmtId="0" fontId="3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0" fillId="0" borderId="0"/>
    <xf numFmtId="0" fontId="36" fillId="0" borderId="0"/>
    <xf numFmtId="0" fontId="30" fillId="0" borderId="0"/>
    <xf numFmtId="0" fontId="14" fillId="0" borderId="0"/>
    <xf numFmtId="0" fontId="30" fillId="0" borderId="0"/>
    <xf numFmtId="0" fontId="30" fillId="0" borderId="0"/>
    <xf numFmtId="0" fontId="36" fillId="0" borderId="0"/>
    <xf numFmtId="0" fontId="30" fillId="0" borderId="0"/>
    <xf numFmtId="0" fontId="36" fillId="0" borderId="0"/>
    <xf numFmtId="0" fontId="36" fillId="0" borderId="0"/>
    <xf numFmtId="0" fontId="14" fillId="0" borderId="0"/>
    <xf numFmtId="0" fontId="14" fillId="0" borderId="0"/>
    <xf numFmtId="0" fontId="36" fillId="0" borderId="0"/>
    <xf numFmtId="0" fontId="36"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6" fillId="0" borderId="0"/>
    <xf numFmtId="0" fontId="3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0" fillId="0" borderId="0"/>
    <xf numFmtId="0" fontId="30" fillId="0" borderId="0"/>
    <xf numFmtId="0" fontId="14" fillId="0" borderId="0"/>
    <xf numFmtId="0" fontId="36" fillId="0" borderId="0"/>
    <xf numFmtId="0" fontId="36" fillId="0" borderId="0"/>
    <xf numFmtId="0" fontId="36" fillId="0" borderId="0"/>
    <xf numFmtId="0" fontId="30" fillId="0" borderId="0"/>
    <xf numFmtId="0" fontId="36" fillId="0" borderId="0"/>
    <xf numFmtId="0" fontId="36" fillId="0" borderId="0"/>
    <xf numFmtId="0" fontId="36" fillId="0" borderId="0"/>
    <xf numFmtId="0" fontId="14" fillId="0" borderId="0"/>
    <xf numFmtId="0" fontId="36" fillId="0" borderId="0"/>
    <xf numFmtId="0" fontId="30" fillId="0" borderId="0"/>
    <xf numFmtId="0" fontId="30" fillId="0" borderId="0"/>
    <xf numFmtId="0" fontId="30" fillId="0" borderId="0"/>
    <xf numFmtId="0" fontId="36" fillId="0" borderId="0"/>
    <xf numFmtId="0" fontId="30" fillId="0" borderId="0"/>
    <xf numFmtId="0" fontId="36" fillId="0" borderId="0"/>
    <xf numFmtId="0" fontId="30" fillId="0" borderId="0"/>
    <xf numFmtId="0" fontId="30" fillId="0" borderId="0"/>
    <xf numFmtId="0" fontId="30" fillId="0" borderId="0"/>
    <xf numFmtId="0" fontId="36" fillId="0" borderId="0"/>
    <xf numFmtId="0" fontId="14" fillId="0" borderId="0"/>
    <xf numFmtId="0" fontId="14" fillId="0" borderId="0"/>
    <xf numFmtId="0" fontId="14" fillId="0" borderId="0"/>
    <xf numFmtId="0" fontId="30" fillId="0" borderId="0"/>
    <xf numFmtId="0" fontId="36" fillId="0" borderId="0"/>
    <xf numFmtId="0" fontId="30" fillId="0" borderId="0"/>
    <xf numFmtId="0" fontId="34" fillId="0" borderId="0"/>
    <xf numFmtId="0" fontId="34" fillId="0" borderId="0"/>
    <xf numFmtId="0" fontId="36" fillId="0" borderId="0"/>
    <xf numFmtId="0" fontId="34" fillId="0" borderId="0"/>
    <xf numFmtId="0" fontId="34" fillId="0" borderId="0"/>
    <xf numFmtId="0" fontId="36" fillId="0" borderId="0"/>
    <xf numFmtId="0" fontId="14" fillId="0" borderId="0"/>
    <xf numFmtId="0" fontId="14" fillId="0" borderId="0"/>
    <xf numFmtId="0" fontId="14" fillId="0" borderId="0"/>
    <xf numFmtId="0" fontId="35" fillId="0" borderId="0"/>
    <xf numFmtId="0" fontId="34" fillId="0" borderId="0"/>
    <xf numFmtId="0" fontId="35" fillId="0" borderId="0"/>
    <xf numFmtId="0" fontId="34" fillId="0" borderId="0"/>
    <xf numFmtId="0" fontId="10" fillId="0" borderId="0"/>
    <xf numFmtId="174"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4" fillId="0" borderId="0"/>
    <xf numFmtId="0" fontId="14" fillId="0" borderId="0"/>
    <xf numFmtId="0" fontId="14" fillId="0" borderId="0" applyNumberFormat="0" applyFill="0" applyBorder="0" applyAlignment="0" applyProtection="0"/>
    <xf numFmtId="0" fontId="24" fillId="0" borderId="0"/>
    <xf numFmtId="0" fontId="14" fillId="0" borderId="0" applyNumberFormat="0" applyFill="0" applyBorder="0" applyAlignment="0" applyProtection="0"/>
    <xf numFmtId="0" fontId="24" fillId="0" borderId="0"/>
    <xf numFmtId="0" fontId="24" fillId="0" borderId="0"/>
    <xf numFmtId="174" fontId="24" fillId="0" borderId="0"/>
    <xf numFmtId="0" fontId="24" fillId="0" borderId="0"/>
    <xf numFmtId="174" fontId="24" fillId="0" borderId="0"/>
    <xf numFmtId="0" fontId="24" fillId="0" borderId="0"/>
    <xf numFmtId="0" fontId="10" fillId="0" borderId="0"/>
    <xf numFmtId="0" fontId="14" fillId="0" borderId="0"/>
    <xf numFmtId="0" fontId="34" fillId="0" borderId="0"/>
    <xf numFmtId="0" fontId="14" fillId="0" borderId="0" applyNumberFormat="0" applyFill="0" applyBorder="0" applyAlignment="0" applyProtection="0"/>
    <xf numFmtId="0" fontId="34" fillId="0" borderId="0"/>
    <xf numFmtId="0" fontId="14" fillId="0" borderId="0"/>
    <xf numFmtId="0" fontId="14" fillId="0" borderId="0"/>
    <xf numFmtId="0" fontId="15" fillId="0" borderId="0"/>
    <xf numFmtId="0" fontId="15" fillId="0" borderId="0"/>
    <xf numFmtId="0" fontId="10" fillId="0" borderId="0"/>
    <xf numFmtId="0" fontId="31" fillId="0" borderId="0"/>
    <xf numFmtId="0" fontId="3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1" fillId="0" borderId="0"/>
    <xf numFmtId="0" fontId="15" fillId="0" borderId="0"/>
    <xf numFmtId="0" fontId="31" fillId="0" borderId="0"/>
    <xf numFmtId="0" fontId="3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1" fillId="0" borderId="0"/>
    <xf numFmtId="0" fontId="15" fillId="0" borderId="0"/>
    <xf numFmtId="0" fontId="14" fillId="0" borderId="0"/>
    <xf numFmtId="0" fontId="10" fillId="0" borderId="0"/>
    <xf numFmtId="0" fontId="10" fillId="0" borderId="0"/>
    <xf numFmtId="0" fontId="39" fillId="0" borderId="0"/>
    <xf numFmtId="0" fontId="34" fillId="0" borderId="0"/>
    <xf numFmtId="0" fontId="34" fillId="0" borderId="0"/>
    <xf numFmtId="0" fontId="34" fillId="0" borderId="0"/>
    <xf numFmtId="0" fontId="34" fillId="0" borderId="0"/>
    <xf numFmtId="0" fontId="34" fillId="0" borderId="0"/>
    <xf numFmtId="0" fontId="10" fillId="0" borderId="0"/>
    <xf numFmtId="0" fontId="34" fillId="0" borderId="0"/>
    <xf numFmtId="0" fontId="10" fillId="0" borderId="0"/>
    <xf numFmtId="174" fontId="10" fillId="0" borderId="0"/>
    <xf numFmtId="0" fontId="10" fillId="0" borderId="0"/>
    <xf numFmtId="0" fontId="10" fillId="0" borderId="0"/>
    <xf numFmtId="174" fontId="10" fillId="0" borderId="0"/>
    <xf numFmtId="0" fontId="10" fillId="0" borderId="0"/>
    <xf numFmtId="0" fontId="10" fillId="0" borderId="0"/>
    <xf numFmtId="174" fontId="10" fillId="0" borderId="0"/>
    <xf numFmtId="0" fontId="10" fillId="0" borderId="0"/>
    <xf numFmtId="0" fontId="34" fillId="0" borderId="0"/>
    <xf numFmtId="174" fontId="34" fillId="0" borderId="0"/>
    <xf numFmtId="0" fontId="34" fillId="0" borderId="0"/>
    <xf numFmtId="0" fontId="34" fillId="0" borderId="0"/>
    <xf numFmtId="174" fontId="34" fillId="0" borderId="0"/>
    <xf numFmtId="0" fontId="34" fillId="0" borderId="0"/>
    <xf numFmtId="0" fontId="34" fillId="0" borderId="0"/>
    <xf numFmtId="0" fontId="34" fillId="0" borderId="0"/>
    <xf numFmtId="0" fontId="10" fillId="0" borderId="0"/>
    <xf numFmtId="174" fontId="10" fillId="0" borderId="0"/>
    <xf numFmtId="0" fontId="10" fillId="0" borderId="0"/>
    <xf numFmtId="0" fontId="10" fillId="0" borderId="0"/>
    <xf numFmtId="0" fontId="10" fillId="0" borderId="0"/>
    <xf numFmtId="0" fontId="10" fillId="0" borderId="0"/>
    <xf numFmtId="174" fontId="10" fillId="0" borderId="0"/>
    <xf numFmtId="0" fontId="10" fillId="0" borderId="0"/>
    <xf numFmtId="0" fontId="34" fillId="0" borderId="0"/>
    <xf numFmtId="174" fontId="34" fillId="0" borderId="0"/>
    <xf numFmtId="0" fontId="34" fillId="0" borderId="0"/>
    <xf numFmtId="0" fontId="14" fillId="0" borderId="0" applyNumberFormat="0" applyFill="0" applyBorder="0" applyAlignment="0" applyProtection="0"/>
    <xf numFmtId="0" fontId="14" fillId="0" borderId="0"/>
    <xf numFmtId="0" fontId="14" fillId="0" borderId="0"/>
    <xf numFmtId="174" fontId="14" fillId="0" borderId="0"/>
    <xf numFmtId="0" fontId="14" fillId="0" borderId="0"/>
    <xf numFmtId="0" fontId="14" fillId="0" borderId="0"/>
    <xf numFmtId="174" fontId="14" fillId="0" borderId="0"/>
    <xf numFmtId="0" fontId="14" fillId="0" borderId="0"/>
    <xf numFmtId="0" fontId="14" fillId="0" borderId="0"/>
    <xf numFmtId="0" fontId="14" fillId="0" borderId="0"/>
    <xf numFmtId="0" fontId="14" fillId="0" borderId="0"/>
    <xf numFmtId="0" fontId="14" fillId="0" borderId="0"/>
    <xf numFmtId="174"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74"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74" fontId="14" fillId="0" borderId="0"/>
    <xf numFmtId="0" fontId="14" fillId="0" borderId="0"/>
    <xf numFmtId="0" fontId="14" fillId="0" borderId="0"/>
    <xf numFmtId="0" fontId="14" fillId="0" borderId="0"/>
    <xf numFmtId="0" fontId="14" fillId="0" borderId="0"/>
    <xf numFmtId="0" fontId="14" fillId="0" borderId="0"/>
    <xf numFmtId="174" fontId="14" fillId="0" borderId="0"/>
    <xf numFmtId="0" fontId="14" fillId="0" borderId="0"/>
    <xf numFmtId="0" fontId="14" fillId="0" borderId="0"/>
    <xf numFmtId="0" fontId="14" fillId="0" borderId="0"/>
    <xf numFmtId="0" fontId="34" fillId="0" borderId="0"/>
    <xf numFmtId="174" fontId="34" fillId="0" borderId="0"/>
    <xf numFmtId="0" fontId="34" fillId="0" borderId="0"/>
    <xf numFmtId="0" fontId="34" fillId="0" borderId="0"/>
    <xf numFmtId="0" fontId="34" fillId="0" borderId="0"/>
    <xf numFmtId="174" fontId="34" fillId="0" borderId="0"/>
    <xf numFmtId="0" fontId="34" fillId="0" borderId="0"/>
    <xf numFmtId="0" fontId="10" fillId="0" borderId="0"/>
    <xf numFmtId="0" fontId="10" fillId="0" borderId="0"/>
    <xf numFmtId="0" fontId="10" fillId="0" borderId="0"/>
    <xf numFmtId="0" fontId="10" fillId="0" borderId="0"/>
    <xf numFmtId="174" fontId="10" fillId="0" borderId="0"/>
    <xf numFmtId="0" fontId="10" fillId="0" borderId="0"/>
    <xf numFmtId="0" fontId="36" fillId="0" borderId="0"/>
    <xf numFmtId="174" fontId="36" fillId="0" borderId="0"/>
    <xf numFmtId="0" fontId="36" fillId="0" borderId="0"/>
    <xf numFmtId="0" fontId="24" fillId="0" borderId="0"/>
    <xf numFmtId="0" fontId="34" fillId="0" borderId="0"/>
    <xf numFmtId="0" fontId="34" fillId="0" borderId="0"/>
    <xf numFmtId="174" fontId="34" fillId="0" borderId="0"/>
    <xf numFmtId="0" fontId="34" fillId="0" borderId="0"/>
    <xf numFmtId="0" fontId="10" fillId="0" borderId="0"/>
    <xf numFmtId="0" fontId="10" fillId="0" borderId="0"/>
    <xf numFmtId="0" fontId="34" fillId="0" borderId="0"/>
    <xf numFmtId="0" fontId="34" fillId="0" borderId="0"/>
    <xf numFmtId="0" fontId="15" fillId="0" borderId="0"/>
    <xf numFmtId="0" fontId="24" fillId="0" borderId="0"/>
    <xf numFmtId="0" fontId="10" fillId="0" borderId="0"/>
    <xf numFmtId="0" fontId="10" fillId="0" borderId="0"/>
    <xf numFmtId="0" fontId="10" fillId="0" borderId="0"/>
    <xf numFmtId="0" fontId="24" fillId="0" borderId="0"/>
    <xf numFmtId="0" fontId="10" fillId="0" borderId="0"/>
    <xf numFmtId="0" fontId="10" fillId="0" borderId="0"/>
    <xf numFmtId="0" fontId="40" fillId="0" borderId="0"/>
    <xf numFmtId="0" fontId="10" fillId="0" borderId="0"/>
    <xf numFmtId="0" fontId="34" fillId="0" borderId="0"/>
    <xf numFmtId="0" fontId="34" fillId="0" borderId="0"/>
    <xf numFmtId="174" fontId="34" fillId="0" borderId="0"/>
    <xf numFmtId="0" fontId="34" fillId="0" borderId="0"/>
    <xf numFmtId="0" fontId="10" fillId="0" borderId="0"/>
    <xf numFmtId="0" fontId="24" fillId="0" borderId="0"/>
    <xf numFmtId="0" fontId="10" fillId="0" borderId="0"/>
    <xf numFmtId="174" fontId="10" fillId="0" borderId="0"/>
    <xf numFmtId="0" fontId="10" fillId="0" borderId="0"/>
    <xf numFmtId="0" fontId="34" fillId="0" borderId="0"/>
    <xf numFmtId="174" fontId="34" fillId="0" borderId="0"/>
    <xf numFmtId="0" fontId="34" fillId="0" borderId="0"/>
    <xf numFmtId="0" fontId="10" fillId="0" borderId="0"/>
    <xf numFmtId="0" fontId="34" fillId="0" borderId="0"/>
    <xf numFmtId="0" fontId="2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pplyNumberFormat="0" applyFill="0" applyBorder="0" applyAlignment="0" applyProtection="0"/>
    <xf numFmtId="172" fontId="24" fillId="0" borderId="0"/>
    <xf numFmtId="0" fontId="10" fillId="0" borderId="0"/>
    <xf numFmtId="0" fontId="10" fillId="0" borderId="0"/>
    <xf numFmtId="0" fontId="24" fillId="0" borderId="0"/>
    <xf numFmtId="0" fontId="24" fillId="0" borderId="0"/>
    <xf numFmtId="0" fontId="15" fillId="0" borderId="0"/>
    <xf numFmtId="0" fontId="10" fillId="0" borderId="0"/>
    <xf numFmtId="0" fontId="10" fillId="0" borderId="0"/>
    <xf numFmtId="0" fontId="24" fillId="0" borderId="0" applyNumberFormat="0" applyFill="0" applyBorder="0" applyAlignment="0" applyProtection="0"/>
    <xf numFmtId="0" fontId="10" fillId="0" borderId="0"/>
    <xf numFmtId="174" fontId="10" fillId="0" borderId="0"/>
    <xf numFmtId="0" fontId="10" fillId="0" borderId="0"/>
    <xf numFmtId="0" fontId="34" fillId="0" borderId="0"/>
    <xf numFmtId="0" fontId="10" fillId="0" borderId="0"/>
    <xf numFmtId="0" fontId="34" fillId="0" borderId="0"/>
    <xf numFmtId="174" fontId="34" fillId="0" borderId="0"/>
    <xf numFmtId="0" fontId="34" fillId="0" borderId="0"/>
    <xf numFmtId="0" fontId="34" fillId="0" borderId="0"/>
    <xf numFmtId="174" fontId="34" fillId="0" borderId="0"/>
    <xf numFmtId="0" fontId="34" fillId="0" borderId="0"/>
    <xf numFmtId="0" fontId="34" fillId="0" borderId="0"/>
    <xf numFmtId="174" fontId="34" fillId="0" borderId="0"/>
    <xf numFmtId="0" fontId="34" fillId="0" borderId="0"/>
    <xf numFmtId="0" fontId="34" fillId="0" borderId="0"/>
    <xf numFmtId="0" fontId="34" fillId="0" borderId="0"/>
    <xf numFmtId="0" fontId="34" fillId="0" borderId="0"/>
    <xf numFmtId="0" fontId="15" fillId="0" borderId="0"/>
    <xf numFmtId="0" fontId="10" fillId="0" borderId="0"/>
    <xf numFmtId="0" fontId="14" fillId="0" borderId="0" applyNumberFormat="0" applyFill="0" applyBorder="0" applyAlignment="0" applyProtection="0"/>
    <xf numFmtId="0" fontId="10" fillId="0" borderId="0"/>
    <xf numFmtId="0" fontId="34" fillId="0" borderId="0"/>
    <xf numFmtId="174" fontId="34" fillId="0" borderId="0"/>
    <xf numFmtId="0" fontId="34" fillId="0" borderId="0"/>
    <xf numFmtId="0" fontId="40" fillId="0" borderId="0"/>
    <xf numFmtId="0" fontId="10" fillId="0" borderId="0"/>
    <xf numFmtId="0" fontId="14" fillId="0" borderId="0"/>
    <xf numFmtId="0" fontId="14" fillId="0" borderId="0"/>
    <xf numFmtId="0" fontId="14" fillId="0" borderId="0"/>
    <xf numFmtId="0" fontId="14" fillId="0" borderId="0"/>
    <xf numFmtId="0" fontId="40" fillId="0" borderId="0"/>
    <xf numFmtId="0" fontId="10" fillId="0" borderId="0"/>
    <xf numFmtId="0" fontId="10" fillId="0" borderId="0"/>
    <xf numFmtId="174" fontId="10" fillId="0" borderId="0"/>
    <xf numFmtId="0" fontId="10" fillId="0" borderId="0"/>
    <xf numFmtId="0" fontId="10" fillId="0" borderId="0"/>
    <xf numFmtId="0" fontId="24" fillId="0" borderId="0"/>
    <xf numFmtId="0" fontId="34" fillId="0" borderId="0"/>
    <xf numFmtId="174" fontId="34" fillId="0" borderId="0"/>
    <xf numFmtId="0" fontId="34" fillId="0" borderId="0"/>
    <xf numFmtId="0" fontId="34"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24" fillId="0" borderId="0"/>
    <xf numFmtId="0" fontId="10" fillId="0" borderId="0"/>
    <xf numFmtId="174" fontId="10" fillId="0" borderId="0"/>
    <xf numFmtId="0" fontId="10" fillId="0" borderId="0"/>
    <xf numFmtId="0" fontId="36" fillId="0" borderId="0"/>
    <xf numFmtId="174" fontId="36" fillId="0" borderId="0"/>
    <xf numFmtId="0" fontId="36" fillId="0" borderId="0"/>
    <xf numFmtId="0" fontId="41" fillId="0" borderId="0"/>
    <xf numFmtId="0" fontId="34" fillId="0" borderId="0"/>
    <xf numFmtId="0" fontId="10" fillId="0" borderId="0"/>
    <xf numFmtId="0" fontId="10" fillId="0" borderId="0"/>
    <xf numFmtId="0" fontId="10" fillId="0" borderId="0"/>
    <xf numFmtId="0" fontId="34" fillId="0" borderId="0"/>
    <xf numFmtId="0" fontId="24" fillId="0" borderId="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24" fillId="0" borderId="0"/>
    <xf numFmtId="0" fontId="34" fillId="0" borderId="0"/>
    <xf numFmtId="0" fontId="34" fillId="0" borderId="0"/>
    <xf numFmtId="174" fontId="34" fillId="0" borderId="0"/>
    <xf numFmtId="0" fontId="34" fillId="0" borderId="0"/>
    <xf numFmtId="0" fontId="24" fillId="0" borderId="0"/>
    <xf numFmtId="0" fontId="10" fillId="0" borderId="0"/>
    <xf numFmtId="0" fontId="10" fillId="0" borderId="0"/>
    <xf numFmtId="0" fontId="34" fillId="0" borderId="0"/>
    <xf numFmtId="174" fontId="34" fillId="0" borderId="0"/>
    <xf numFmtId="0" fontId="34" fillId="0" borderId="0"/>
    <xf numFmtId="0" fontId="24"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24" fillId="0" borderId="0"/>
    <xf numFmtId="0" fontId="10" fillId="0" borderId="0"/>
    <xf numFmtId="0" fontId="31" fillId="0" borderId="0"/>
    <xf numFmtId="0" fontId="31" fillId="0" borderId="0"/>
    <xf numFmtId="0" fontId="34" fillId="0" borderId="0"/>
    <xf numFmtId="174" fontId="34" fillId="0" borderId="0"/>
    <xf numFmtId="0" fontId="34"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1" fillId="0" borderId="0"/>
    <xf numFmtId="0" fontId="1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31" fillId="0" borderId="0"/>
    <xf numFmtId="0" fontId="10" fillId="0" borderId="0"/>
    <xf numFmtId="0" fontId="10" fillId="0" borderId="0"/>
    <xf numFmtId="0" fontId="30" fillId="0" borderId="0"/>
    <xf numFmtId="0" fontId="30" fillId="0" borderId="0"/>
    <xf numFmtId="0" fontId="31"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1" fillId="0" borderId="0"/>
    <xf numFmtId="0" fontId="30" fillId="0" borderId="0"/>
    <xf numFmtId="0" fontId="3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30" fillId="0" borderId="0"/>
    <xf numFmtId="0" fontId="3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0"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0" fillId="0" borderId="0"/>
    <xf numFmtId="0" fontId="31" fillId="0" borderId="0"/>
    <xf numFmtId="0" fontId="36" fillId="0" borderId="0"/>
    <xf numFmtId="0" fontId="42" fillId="0" borderId="0"/>
    <xf numFmtId="0" fontId="31" fillId="0" borderId="0"/>
    <xf numFmtId="0" fontId="3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xf numFmtId="0" fontId="10" fillId="0" borderId="0"/>
    <xf numFmtId="0" fontId="1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1" fillId="0" borderId="0"/>
    <xf numFmtId="0" fontId="10" fillId="0" borderId="0"/>
    <xf numFmtId="0" fontId="10" fillId="0" borderId="0"/>
    <xf numFmtId="0" fontId="30" fillId="0" borderId="0"/>
    <xf numFmtId="0" fontId="10" fillId="0" borderId="0"/>
    <xf numFmtId="0" fontId="10" fillId="0" borderId="0"/>
    <xf numFmtId="0" fontId="10" fillId="0" borderId="0"/>
    <xf numFmtId="0" fontId="30" fillId="0" borderId="0"/>
    <xf numFmtId="0" fontId="30" fillId="0" borderId="0"/>
    <xf numFmtId="0" fontId="30" fillId="0" borderId="0"/>
    <xf numFmtId="0" fontId="30" fillId="0" borderId="0"/>
    <xf numFmtId="0" fontId="10" fillId="0" borderId="0"/>
    <xf numFmtId="0" fontId="10" fillId="0" borderId="0"/>
    <xf numFmtId="0" fontId="31" fillId="0" borderId="0"/>
    <xf numFmtId="0" fontId="30" fillId="0" borderId="0"/>
    <xf numFmtId="0" fontId="10" fillId="0" borderId="0"/>
    <xf numFmtId="0" fontId="30" fillId="0" borderId="0"/>
    <xf numFmtId="0" fontId="10" fillId="0" borderId="0"/>
    <xf numFmtId="0" fontId="10" fillId="0" borderId="0"/>
    <xf numFmtId="174" fontId="10" fillId="0" borderId="0"/>
    <xf numFmtId="0" fontId="10" fillId="0" borderId="0"/>
    <xf numFmtId="0" fontId="34" fillId="0" borderId="0"/>
    <xf numFmtId="0" fontId="34" fillId="0" borderId="0"/>
    <xf numFmtId="174" fontId="34" fillId="0" borderId="0"/>
    <xf numFmtId="0" fontId="34" fillId="0" borderId="0"/>
    <xf numFmtId="0" fontId="34" fillId="0" borderId="0"/>
    <xf numFmtId="0" fontId="34" fillId="0" borderId="0"/>
    <xf numFmtId="174" fontId="34" fillId="0" borderId="0"/>
    <xf numFmtId="0" fontId="34" fillId="0" borderId="0"/>
    <xf numFmtId="174" fontId="34" fillId="0" borderId="0"/>
    <xf numFmtId="0" fontId="34" fillId="0" borderId="0"/>
    <xf numFmtId="0" fontId="10" fillId="0" borderId="0"/>
    <xf numFmtId="0" fontId="34" fillId="0" borderId="0"/>
    <xf numFmtId="174" fontId="34" fillId="0" borderId="0"/>
    <xf numFmtId="0" fontId="34" fillId="0" borderId="0"/>
    <xf numFmtId="0" fontId="34" fillId="0" borderId="0"/>
    <xf numFmtId="174" fontId="34" fillId="0" borderId="0"/>
    <xf numFmtId="0" fontId="34" fillId="0" borderId="0"/>
    <xf numFmtId="171" fontId="14" fillId="0" borderId="0" applyFont="0" applyFill="0" applyBorder="0" applyAlignment="0" applyProtection="0"/>
    <xf numFmtId="0" fontId="24" fillId="0" borderId="0"/>
    <xf numFmtId="0" fontId="24" fillId="0" borderId="0"/>
    <xf numFmtId="0" fontId="10" fillId="0" borderId="0"/>
    <xf numFmtId="0" fontId="10" fillId="0" borderId="0"/>
    <xf numFmtId="0" fontId="34" fillId="0" borderId="0"/>
    <xf numFmtId="0" fontId="34" fillId="0" borderId="0"/>
    <xf numFmtId="174" fontId="34" fillId="0" borderId="0"/>
    <xf numFmtId="0" fontId="34" fillId="0" borderId="0"/>
    <xf numFmtId="0" fontId="10" fillId="0" borderId="0"/>
    <xf numFmtId="0" fontId="24" fillId="0" borderId="0"/>
    <xf numFmtId="0" fontId="10" fillId="0" borderId="0"/>
    <xf numFmtId="0" fontId="10" fillId="0" borderId="0"/>
    <xf numFmtId="0" fontId="14" fillId="0" borderId="0"/>
    <xf numFmtId="0" fontId="14" fillId="0" borderId="0"/>
    <xf numFmtId="0" fontId="14" fillId="0" borderId="0"/>
    <xf numFmtId="0" fontId="10" fillId="0" borderId="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xf numFmtId="0" fontId="14" fillId="0" borderId="0"/>
    <xf numFmtId="0" fontId="14" fillId="0" borderId="0"/>
    <xf numFmtId="0" fontId="34" fillId="0" borderId="0"/>
    <xf numFmtId="0" fontId="14" fillId="0" borderId="0" applyNumberFormat="0" applyFill="0" applyBorder="0" applyAlignment="0" applyProtection="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5" fillId="0" borderId="0"/>
    <xf numFmtId="0" fontId="15"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30" fillId="0" borderId="0"/>
    <xf numFmtId="0" fontId="30" fillId="0" borderId="0"/>
    <xf numFmtId="0" fontId="31" fillId="0" borderId="0"/>
    <xf numFmtId="0" fontId="30" fillId="0" borderId="0"/>
    <xf numFmtId="0" fontId="30" fillId="0" borderId="0"/>
    <xf numFmtId="0" fontId="10" fillId="0" borderId="0"/>
    <xf numFmtId="0" fontId="10" fillId="0" borderId="0"/>
    <xf numFmtId="0" fontId="10" fillId="0" borderId="0"/>
    <xf numFmtId="0" fontId="31" fillId="0" borderId="0"/>
    <xf numFmtId="0" fontId="10" fillId="0" borderId="0"/>
    <xf numFmtId="0" fontId="10" fillId="0" borderId="0"/>
    <xf numFmtId="0" fontId="10" fillId="0" borderId="0"/>
    <xf numFmtId="0" fontId="30" fillId="0" borderId="0"/>
    <xf numFmtId="0" fontId="10" fillId="0" borderId="0"/>
    <xf numFmtId="0" fontId="10" fillId="0" borderId="0"/>
    <xf numFmtId="0" fontId="31" fillId="0" borderId="0"/>
    <xf numFmtId="0" fontId="30" fillId="0" borderId="0"/>
    <xf numFmtId="0" fontId="10" fillId="0" borderId="0"/>
    <xf numFmtId="0" fontId="31" fillId="0" borderId="0"/>
    <xf numFmtId="0" fontId="30" fillId="0" borderId="0"/>
    <xf numFmtId="0" fontId="10" fillId="0" borderId="0"/>
    <xf numFmtId="0" fontId="30" fillId="0" borderId="0"/>
    <xf numFmtId="0" fontId="30" fillId="0" borderId="0"/>
    <xf numFmtId="0" fontId="10" fillId="0" borderId="0"/>
    <xf numFmtId="0" fontId="10" fillId="0" borderId="0"/>
    <xf numFmtId="0" fontId="10" fillId="0" borderId="0"/>
    <xf numFmtId="0" fontId="10" fillId="0" borderId="0"/>
    <xf numFmtId="0" fontId="30" fillId="0" borderId="0"/>
    <xf numFmtId="0" fontId="31"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31" fillId="0" borderId="0"/>
    <xf numFmtId="0" fontId="30" fillId="0" borderId="0"/>
    <xf numFmtId="0" fontId="30" fillId="0" borderId="0"/>
    <xf numFmtId="0" fontId="10" fillId="0" borderId="0"/>
    <xf numFmtId="0" fontId="10" fillId="0" borderId="0"/>
    <xf numFmtId="0" fontId="10" fillId="0" borderId="0"/>
    <xf numFmtId="0" fontId="31" fillId="0" borderId="0"/>
    <xf numFmtId="0" fontId="31" fillId="0" borderId="0"/>
    <xf numFmtId="0" fontId="10" fillId="0" borderId="0"/>
    <xf numFmtId="0" fontId="30" fillId="0" borderId="0"/>
    <xf numFmtId="0" fontId="3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0" fillId="0" borderId="0"/>
    <xf numFmtId="0" fontId="31" fillId="0" borderId="0"/>
    <xf numFmtId="0" fontId="10" fillId="0" borderId="0"/>
    <xf numFmtId="0" fontId="10" fillId="0" borderId="0"/>
    <xf numFmtId="0" fontId="3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0" fillId="0" borderId="0"/>
    <xf numFmtId="0" fontId="10" fillId="0" borderId="0"/>
    <xf numFmtId="0" fontId="31" fillId="0" borderId="0"/>
    <xf numFmtId="0" fontId="10" fillId="0" borderId="0"/>
    <xf numFmtId="0" fontId="10" fillId="0" borderId="0"/>
    <xf numFmtId="0" fontId="10" fillId="0" borderId="0"/>
    <xf numFmtId="0" fontId="10" fillId="0" borderId="0"/>
    <xf numFmtId="0" fontId="30" fillId="0" borderId="0"/>
    <xf numFmtId="0" fontId="30" fillId="0" borderId="0"/>
    <xf numFmtId="0" fontId="30" fillId="0" borderId="0"/>
    <xf numFmtId="0" fontId="30" fillId="0" borderId="0"/>
    <xf numFmtId="0" fontId="10" fillId="0" borderId="0"/>
    <xf numFmtId="0" fontId="10" fillId="0" borderId="0"/>
    <xf numFmtId="0" fontId="31" fillId="0" borderId="0"/>
    <xf numFmtId="0" fontId="30" fillId="0" borderId="0"/>
    <xf numFmtId="0" fontId="10" fillId="0" borderId="0"/>
    <xf numFmtId="0" fontId="15" fillId="0" borderId="0"/>
    <xf numFmtId="0" fontId="10" fillId="0" borderId="0"/>
    <xf numFmtId="0" fontId="15" fillId="0" borderId="0"/>
    <xf numFmtId="0" fontId="10" fillId="0" borderId="0"/>
    <xf numFmtId="0" fontId="10" fillId="0" borderId="0"/>
    <xf numFmtId="0" fontId="10" fillId="0" borderId="0"/>
    <xf numFmtId="0" fontId="15" fillId="0" borderId="0"/>
    <xf numFmtId="0" fontId="10" fillId="0" borderId="0"/>
    <xf numFmtId="0" fontId="15" fillId="0" borderId="0"/>
    <xf numFmtId="0" fontId="15" fillId="0" borderId="0"/>
    <xf numFmtId="0" fontId="10" fillId="0" borderId="0"/>
    <xf numFmtId="0" fontId="15" fillId="0" borderId="0"/>
    <xf numFmtId="0" fontId="15" fillId="0" borderId="0"/>
    <xf numFmtId="0" fontId="10" fillId="0" borderId="0"/>
    <xf numFmtId="0" fontId="15" fillId="0" borderId="0"/>
    <xf numFmtId="0" fontId="10" fillId="0" borderId="0"/>
    <xf numFmtId="0" fontId="10" fillId="0" borderId="0"/>
    <xf numFmtId="0" fontId="1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0" fillId="0" borderId="0"/>
    <xf numFmtId="0" fontId="15" fillId="0" borderId="0"/>
    <xf numFmtId="0" fontId="10" fillId="0" borderId="0"/>
    <xf numFmtId="0" fontId="15" fillId="0" borderId="0"/>
    <xf numFmtId="0" fontId="10" fillId="0" borderId="0"/>
    <xf numFmtId="0" fontId="10" fillId="0" borderId="0"/>
    <xf numFmtId="0" fontId="36" fillId="0" borderId="0"/>
    <xf numFmtId="0" fontId="36" fillId="0" borderId="0"/>
    <xf numFmtId="0" fontId="10" fillId="0" borderId="0"/>
    <xf numFmtId="0" fontId="15" fillId="0" borderId="0"/>
    <xf numFmtId="0" fontId="10" fillId="0" borderId="0"/>
    <xf numFmtId="0" fontId="1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0" borderId="0"/>
    <xf numFmtId="0" fontId="1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0" fillId="0" borderId="0"/>
    <xf numFmtId="0" fontId="10" fillId="0" borderId="0"/>
    <xf numFmtId="0" fontId="15" fillId="0" borderId="0"/>
    <xf numFmtId="0" fontId="15" fillId="0" borderId="0"/>
    <xf numFmtId="0" fontId="15" fillId="0" borderId="0"/>
    <xf numFmtId="0" fontId="15" fillId="0" borderId="0"/>
    <xf numFmtId="0" fontId="10" fillId="0" borderId="0"/>
    <xf numFmtId="0" fontId="10" fillId="0" borderId="0"/>
    <xf numFmtId="0" fontId="10" fillId="0" borderId="0"/>
    <xf numFmtId="0" fontId="15" fillId="0" borderId="0"/>
    <xf numFmtId="0" fontId="15" fillId="0" borderId="0"/>
    <xf numFmtId="0" fontId="15" fillId="0" borderId="0"/>
    <xf numFmtId="0" fontId="15" fillId="0" borderId="0"/>
    <xf numFmtId="0" fontId="10" fillId="0" borderId="0"/>
    <xf numFmtId="0" fontId="10" fillId="0" borderId="0"/>
    <xf numFmtId="0" fontId="10" fillId="0" borderId="0"/>
    <xf numFmtId="0" fontId="15" fillId="0" borderId="0"/>
    <xf numFmtId="0" fontId="10" fillId="0" borderId="0"/>
    <xf numFmtId="0" fontId="10" fillId="0" borderId="0"/>
    <xf numFmtId="0" fontId="10" fillId="0" borderId="0"/>
    <xf numFmtId="0" fontId="15" fillId="0" borderId="0"/>
    <xf numFmtId="0" fontId="15" fillId="0" borderId="0"/>
    <xf numFmtId="0" fontId="10" fillId="0" borderId="0"/>
    <xf numFmtId="0" fontId="15" fillId="0" borderId="0"/>
    <xf numFmtId="0" fontId="10" fillId="0" borderId="0"/>
    <xf numFmtId="0" fontId="36" fillId="0" borderId="0"/>
    <xf numFmtId="0" fontId="36" fillId="0" borderId="0"/>
    <xf numFmtId="0" fontId="36" fillId="0" borderId="0"/>
    <xf numFmtId="0" fontId="36" fillId="0" borderId="0"/>
    <xf numFmtId="0" fontId="10" fillId="0" borderId="0"/>
    <xf numFmtId="0" fontId="34" fillId="0" borderId="0"/>
    <xf numFmtId="0" fontId="14" fillId="0" borderId="0"/>
    <xf numFmtId="0" fontId="10" fillId="0" borderId="0"/>
    <xf numFmtId="0" fontId="10" fillId="0" borderId="0"/>
    <xf numFmtId="0" fontId="10"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1" fillId="0" borderId="0"/>
    <xf numFmtId="0" fontId="1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31" fillId="0" borderId="0"/>
    <xf numFmtId="0" fontId="10" fillId="0" borderId="0"/>
    <xf numFmtId="0" fontId="10" fillId="0" borderId="0"/>
    <xf numFmtId="0" fontId="30" fillId="0" borderId="0"/>
    <xf numFmtId="0" fontId="30" fillId="0" borderId="0"/>
    <xf numFmtId="0" fontId="31"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1" fillId="0" borderId="0"/>
    <xf numFmtId="0" fontId="30" fillId="0" borderId="0"/>
    <xf numFmtId="0" fontId="3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30" fillId="0" borderId="0"/>
    <xf numFmtId="0" fontId="3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0"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0" fillId="0" borderId="0"/>
    <xf numFmtId="0" fontId="31" fillId="0" borderId="0"/>
    <xf numFmtId="0" fontId="10" fillId="0" borderId="0"/>
    <xf numFmtId="0" fontId="10" fillId="0" borderId="0"/>
    <xf numFmtId="0" fontId="3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xf numFmtId="0" fontId="10" fillId="0" borderId="0"/>
    <xf numFmtId="0" fontId="1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1" fillId="0" borderId="0"/>
    <xf numFmtId="0" fontId="10" fillId="0" borderId="0"/>
    <xf numFmtId="0" fontId="10" fillId="0" borderId="0"/>
    <xf numFmtId="0" fontId="30" fillId="0" borderId="0"/>
    <xf numFmtId="0" fontId="10" fillId="0" borderId="0"/>
    <xf numFmtId="0" fontId="10" fillId="0" borderId="0"/>
    <xf numFmtId="0" fontId="10" fillId="0" borderId="0"/>
    <xf numFmtId="0" fontId="30" fillId="0" borderId="0"/>
    <xf numFmtId="0" fontId="30" fillId="0" borderId="0"/>
    <xf numFmtId="0" fontId="30" fillId="0" borderId="0"/>
    <xf numFmtId="0" fontId="30" fillId="0" borderId="0"/>
    <xf numFmtId="0" fontId="10" fillId="0" borderId="0"/>
    <xf numFmtId="0" fontId="10" fillId="0" borderId="0"/>
    <xf numFmtId="0" fontId="31" fillId="0" borderId="0"/>
    <xf numFmtId="0" fontId="30" fillId="0" borderId="0"/>
    <xf numFmtId="0" fontId="10" fillId="0" borderId="0"/>
    <xf numFmtId="0" fontId="30" fillId="0" borderId="0"/>
    <xf numFmtId="0" fontId="10"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1" fillId="0" borderId="0"/>
    <xf numFmtId="0" fontId="1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31" fillId="0" borderId="0"/>
    <xf numFmtId="0" fontId="10" fillId="0" borderId="0"/>
    <xf numFmtId="0" fontId="10" fillId="0" borderId="0"/>
    <xf numFmtId="0" fontId="30" fillId="0" borderId="0"/>
    <xf numFmtId="0" fontId="30" fillId="0" borderId="0"/>
    <xf numFmtId="0" fontId="31"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1" fillId="0" borderId="0"/>
    <xf numFmtId="0" fontId="30" fillId="0" borderId="0"/>
    <xf numFmtId="0" fontId="3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30" fillId="0" borderId="0"/>
    <xf numFmtId="0" fontId="3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0"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0" fillId="0" borderId="0"/>
    <xf numFmtId="0" fontId="31" fillId="0" borderId="0"/>
    <xf numFmtId="0" fontId="10" fillId="0" borderId="0"/>
    <xf numFmtId="0" fontId="10" fillId="0" borderId="0"/>
    <xf numFmtId="0" fontId="3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xf numFmtId="0" fontId="10" fillId="0" borderId="0"/>
    <xf numFmtId="0" fontId="1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1" fillId="0" borderId="0"/>
    <xf numFmtId="0" fontId="10" fillId="0" borderId="0"/>
    <xf numFmtId="0" fontId="10" fillId="0" borderId="0"/>
    <xf numFmtId="0" fontId="30" fillId="0" borderId="0"/>
    <xf numFmtId="0" fontId="10" fillId="0" borderId="0"/>
    <xf numFmtId="0" fontId="10" fillId="0" borderId="0"/>
    <xf numFmtId="0" fontId="10" fillId="0" borderId="0"/>
    <xf numFmtId="0" fontId="30" fillId="0" borderId="0"/>
    <xf numFmtId="0" fontId="30" fillId="0" borderId="0"/>
    <xf numFmtId="0" fontId="30" fillId="0" borderId="0"/>
    <xf numFmtId="0" fontId="30" fillId="0" borderId="0"/>
    <xf numFmtId="0" fontId="10" fillId="0" borderId="0"/>
    <xf numFmtId="0" fontId="10" fillId="0" borderId="0"/>
    <xf numFmtId="0" fontId="31" fillId="0" borderId="0"/>
    <xf numFmtId="0" fontId="30" fillId="0" borderId="0"/>
    <xf numFmtId="0" fontId="10" fillId="0" borderId="0"/>
    <xf numFmtId="0" fontId="30" fillId="0" borderId="0"/>
    <xf numFmtId="0" fontId="10"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30" fillId="0" borderId="0"/>
    <xf numFmtId="0" fontId="30" fillId="0" borderId="0"/>
    <xf numFmtId="0" fontId="31"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31" fillId="0" borderId="0"/>
    <xf numFmtId="0" fontId="10" fillId="0" borderId="0"/>
    <xf numFmtId="0" fontId="10" fillId="0" borderId="0"/>
    <xf numFmtId="0" fontId="30" fillId="0" borderId="0"/>
    <xf numFmtId="0" fontId="10" fillId="0" borderId="0"/>
    <xf numFmtId="0" fontId="31" fillId="0" borderId="0"/>
    <xf numFmtId="0" fontId="30" fillId="0" borderId="0"/>
    <xf numFmtId="0" fontId="10"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1" fillId="0" borderId="0"/>
    <xf numFmtId="0" fontId="30" fillId="0" borderId="0"/>
    <xf numFmtId="0" fontId="3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0" fillId="0" borderId="0"/>
    <xf numFmtId="0" fontId="3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1" fillId="0" borderId="0"/>
    <xf numFmtId="0" fontId="10" fillId="0" borderId="0"/>
    <xf numFmtId="0" fontId="10" fillId="0" borderId="0"/>
    <xf numFmtId="0" fontId="3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xf numFmtId="0" fontId="1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0" fillId="0" borderId="0"/>
    <xf numFmtId="0" fontId="10" fillId="0" borderId="0"/>
    <xf numFmtId="0" fontId="31" fillId="0" borderId="0"/>
    <xf numFmtId="0" fontId="10" fillId="0" borderId="0"/>
    <xf numFmtId="0" fontId="10" fillId="0" borderId="0"/>
    <xf numFmtId="0" fontId="10" fillId="0" borderId="0"/>
    <xf numFmtId="0" fontId="30" fillId="0" borderId="0"/>
    <xf numFmtId="0" fontId="30" fillId="0" borderId="0"/>
    <xf numFmtId="0" fontId="30" fillId="0" borderId="0"/>
    <xf numFmtId="0" fontId="30" fillId="0" borderId="0"/>
    <xf numFmtId="0" fontId="10" fillId="0" borderId="0"/>
    <xf numFmtId="0" fontId="10" fillId="0" borderId="0"/>
    <xf numFmtId="0" fontId="10" fillId="0" borderId="0"/>
    <xf numFmtId="0" fontId="31" fillId="0" borderId="0"/>
    <xf numFmtId="0" fontId="30" fillId="0" borderId="0"/>
    <xf numFmtId="0" fontId="10" fillId="0" borderId="0"/>
    <xf numFmtId="0" fontId="30"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30" fillId="0" borderId="0"/>
    <xf numFmtId="0" fontId="30" fillId="0" borderId="0"/>
    <xf numFmtId="0" fontId="31"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31" fillId="0" borderId="0"/>
    <xf numFmtId="0" fontId="10" fillId="0" borderId="0"/>
    <xf numFmtId="0" fontId="10" fillId="0" borderId="0"/>
    <xf numFmtId="0" fontId="30" fillId="0" borderId="0"/>
    <xf numFmtId="0" fontId="10" fillId="0" borderId="0"/>
    <xf numFmtId="0" fontId="31" fillId="0" borderId="0"/>
    <xf numFmtId="0" fontId="30" fillId="0" borderId="0"/>
    <xf numFmtId="0" fontId="10"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1" fillId="0" borderId="0"/>
    <xf numFmtId="0" fontId="30" fillId="0" borderId="0"/>
    <xf numFmtId="0" fontId="3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0" fillId="0" borderId="0"/>
    <xf numFmtId="0" fontId="3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1" fillId="0" borderId="0"/>
    <xf numFmtId="0" fontId="10" fillId="0" borderId="0"/>
    <xf numFmtId="0" fontId="10" fillId="0" borderId="0"/>
    <xf numFmtId="0" fontId="3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xf numFmtId="0" fontId="1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0" fillId="0" borderId="0"/>
    <xf numFmtId="0" fontId="10" fillId="0" borderId="0"/>
    <xf numFmtId="0" fontId="31" fillId="0" borderId="0"/>
    <xf numFmtId="0" fontId="10" fillId="0" borderId="0"/>
    <xf numFmtId="0" fontId="10" fillId="0" borderId="0"/>
    <xf numFmtId="0" fontId="10" fillId="0" borderId="0"/>
    <xf numFmtId="0" fontId="30" fillId="0" borderId="0"/>
    <xf numFmtId="0" fontId="30" fillId="0" borderId="0"/>
    <xf numFmtId="0" fontId="30" fillId="0" borderId="0"/>
    <xf numFmtId="0" fontId="30" fillId="0" borderId="0"/>
    <xf numFmtId="0" fontId="10" fillId="0" borderId="0"/>
    <xf numFmtId="0" fontId="10" fillId="0" borderId="0"/>
    <xf numFmtId="0" fontId="10" fillId="0" borderId="0"/>
    <xf numFmtId="0" fontId="31" fillId="0" borderId="0"/>
    <xf numFmtId="0" fontId="30" fillId="0" borderId="0"/>
    <xf numFmtId="0" fontId="10" fillId="0" borderId="0"/>
    <xf numFmtId="0" fontId="30" fillId="0" borderId="0"/>
    <xf numFmtId="0" fontId="31" fillId="0" borderId="0"/>
    <xf numFmtId="0" fontId="3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1" fillId="0" borderId="0"/>
    <xf numFmtId="0" fontId="31" fillId="0" borderId="0"/>
    <xf numFmtId="0" fontId="3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1" fillId="0" borderId="0"/>
    <xf numFmtId="0" fontId="31" fillId="0" borderId="0"/>
    <xf numFmtId="0" fontId="3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1" fillId="0" borderId="0"/>
    <xf numFmtId="0" fontId="1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31" fillId="0" borderId="0"/>
    <xf numFmtId="0" fontId="10" fillId="0" borderId="0"/>
    <xf numFmtId="0" fontId="10" fillId="0" borderId="0"/>
    <xf numFmtId="0" fontId="30" fillId="0" borderId="0"/>
    <xf numFmtId="0" fontId="30" fillId="0" borderId="0"/>
    <xf numFmtId="0" fontId="31"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1" fillId="0" borderId="0"/>
    <xf numFmtId="0" fontId="30" fillId="0" borderId="0"/>
    <xf numFmtId="0" fontId="3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30" fillId="0" borderId="0"/>
    <xf numFmtId="0" fontId="3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0"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0" fillId="0" borderId="0"/>
    <xf numFmtId="0" fontId="31" fillId="0" borderId="0"/>
    <xf numFmtId="0" fontId="10" fillId="0" borderId="0"/>
    <xf numFmtId="0" fontId="10" fillId="0" borderId="0"/>
    <xf numFmtId="0" fontId="3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xf numFmtId="0" fontId="10" fillId="0" borderId="0"/>
    <xf numFmtId="0" fontId="1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1" fillId="0" borderId="0"/>
    <xf numFmtId="0" fontId="10" fillId="0" borderId="0"/>
    <xf numFmtId="0" fontId="10" fillId="0" borderId="0"/>
    <xf numFmtId="0" fontId="30" fillId="0" borderId="0"/>
    <xf numFmtId="0" fontId="10" fillId="0" borderId="0"/>
    <xf numFmtId="0" fontId="10" fillId="0" borderId="0"/>
    <xf numFmtId="0" fontId="10" fillId="0" borderId="0"/>
    <xf numFmtId="0" fontId="30" fillId="0" borderId="0"/>
    <xf numFmtId="0" fontId="30" fillId="0" borderId="0"/>
    <xf numFmtId="0" fontId="30" fillId="0" borderId="0"/>
    <xf numFmtId="0" fontId="30" fillId="0" borderId="0"/>
    <xf numFmtId="0" fontId="10" fillId="0" borderId="0"/>
    <xf numFmtId="0" fontId="10" fillId="0" borderId="0"/>
    <xf numFmtId="0" fontId="31" fillId="0" borderId="0"/>
    <xf numFmtId="0" fontId="30" fillId="0" borderId="0"/>
    <xf numFmtId="0" fontId="10" fillId="0" borderId="0"/>
    <xf numFmtId="0" fontId="30" fillId="0" borderId="0"/>
    <xf numFmtId="0" fontId="10"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30" fillId="0" borderId="0"/>
    <xf numFmtId="0" fontId="30" fillId="0" borderId="0"/>
    <xf numFmtId="0" fontId="31"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31" fillId="0" borderId="0"/>
    <xf numFmtId="0" fontId="10" fillId="0" borderId="0"/>
    <xf numFmtId="0" fontId="10" fillId="0" borderId="0"/>
    <xf numFmtId="0" fontId="30" fillId="0" borderId="0"/>
    <xf numFmtId="0" fontId="10" fillId="0" borderId="0"/>
    <xf numFmtId="0" fontId="31" fillId="0" borderId="0"/>
    <xf numFmtId="0" fontId="30" fillId="0" borderId="0"/>
    <xf numFmtId="0" fontId="10"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1" fillId="0" borderId="0"/>
    <xf numFmtId="0" fontId="30" fillId="0" borderId="0"/>
    <xf numFmtId="0" fontId="3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0" fillId="0" borderId="0"/>
    <xf numFmtId="0" fontId="3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1" fillId="0" borderId="0"/>
    <xf numFmtId="0" fontId="10" fillId="0" borderId="0"/>
    <xf numFmtId="0" fontId="10" fillId="0" borderId="0"/>
    <xf numFmtId="0" fontId="3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xf numFmtId="0" fontId="1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0" fillId="0" borderId="0"/>
    <xf numFmtId="0" fontId="10" fillId="0" borderId="0"/>
    <xf numFmtId="0" fontId="31" fillId="0" borderId="0"/>
    <xf numFmtId="0" fontId="10" fillId="0" borderId="0"/>
    <xf numFmtId="0" fontId="10" fillId="0" borderId="0"/>
    <xf numFmtId="0" fontId="10" fillId="0" borderId="0"/>
    <xf numFmtId="0" fontId="30" fillId="0" borderId="0"/>
    <xf numFmtId="0" fontId="30" fillId="0" borderId="0"/>
    <xf numFmtId="0" fontId="30" fillId="0" borderId="0"/>
    <xf numFmtId="0" fontId="30" fillId="0" borderId="0"/>
    <xf numFmtId="0" fontId="10" fillId="0" borderId="0"/>
    <xf numFmtId="0" fontId="10" fillId="0" borderId="0"/>
    <xf numFmtId="0" fontId="10" fillId="0" borderId="0"/>
    <xf numFmtId="0" fontId="31" fillId="0" borderId="0"/>
    <xf numFmtId="0" fontId="30" fillId="0" borderId="0"/>
    <xf numFmtId="0" fontId="10" fillId="0" borderId="0"/>
    <xf numFmtId="0" fontId="30" fillId="0" borderId="0"/>
    <xf numFmtId="0" fontId="31" fillId="0" borderId="0"/>
    <xf numFmtId="0" fontId="3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1" fillId="0" borderId="0"/>
    <xf numFmtId="0" fontId="15" fillId="0" borderId="0"/>
    <xf numFmtId="0" fontId="15"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24" fillId="0" borderId="0"/>
    <xf numFmtId="0" fontId="34" fillId="0" borderId="0"/>
    <xf numFmtId="0" fontId="34" fillId="0" borderId="0"/>
    <xf numFmtId="0" fontId="10" fillId="0" borderId="0"/>
    <xf numFmtId="0" fontId="10" fillId="0" borderId="0"/>
    <xf numFmtId="0" fontId="34" fillId="0" borderId="0"/>
    <xf numFmtId="0" fontId="34" fillId="0" borderId="0"/>
    <xf numFmtId="0" fontId="10" fillId="0" borderId="0"/>
    <xf numFmtId="0" fontId="24" fillId="0" borderId="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34" fillId="0" borderId="0"/>
    <xf numFmtId="0" fontId="10" fillId="0" borderId="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3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5" fillId="0" borderId="0"/>
    <xf numFmtId="0" fontId="10" fillId="0" borderId="0"/>
    <xf numFmtId="0" fontId="10" fillId="0" borderId="0"/>
    <xf numFmtId="0" fontId="24" fillId="0" borderId="0"/>
    <xf numFmtId="0" fontId="24" fillId="0" borderId="0"/>
    <xf numFmtId="0" fontId="10" fillId="0" borderId="0"/>
    <xf numFmtId="0" fontId="10" fillId="0" borderId="0"/>
    <xf numFmtId="0" fontId="41" fillId="0" borderId="0"/>
    <xf numFmtId="0" fontId="24"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24" fillId="0" borderId="0"/>
    <xf numFmtId="0" fontId="34" fillId="0" borderId="0"/>
    <xf numFmtId="0" fontId="34" fillId="0" borderId="0"/>
    <xf numFmtId="0" fontId="34" fillId="0" borderId="0"/>
    <xf numFmtId="0" fontId="10" fillId="0" borderId="0"/>
    <xf numFmtId="0" fontId="24" fillId="0" borderId="0"/>
    <xf numFmtId="0" fontId="10" fillId="0" borderId="0"/>
    <xf numFmtId="0" fontId="10" fillId="0" borderId="0"/>
    <xf numFmtId="0" fontId="10" fillId="0" borderId="0"/>
    <xf numFmtId="0" fontId="10" fillId="0" borderId="0"/>
    <xf numFmtId="0" fontId="43" fillId="0" borderId="0"/>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34" fillId="0" borderId="0"/>
    <xf numFmtId="0" fontId="34" fillId="0" borderId="0"/>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34" fillId="0" borderId="0"/>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24" fillId="0" borderId="0"/>
    <xf numFmtId="0" fontId="24" fillId="0" borderId="0"/>
    <xf numFmtId="0" fontId="10" fillId="0" borderId="0"/>
    <xf numFmtId="0" fontId="10" fillId="0" borderId="0"/>
    <xf numFmtId="0" fontId="24" fillId="0" borderId="0"/>
    <xf numFmtId="0" fontId="10" fillId="0" borderId="0"/>
    <xf numFmtId="0" fontId="41" fillId="0" borderId="0"/>
    <xf numFmtId="0" fontId="34" fillId="0" borderId="0"/>
    <xf numFmtId="0" fontId="14" fillId="0" borderId="0"/>
    <xf numFmtId="0" fontId="14" fillId="0" borderId="0"/>
    <xf numFmtId="0" fontId="14"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24" fillId="0" borderId="0"/>
    <xf numFmtId="0" fontId="10" fillId="0" borderId="0"/>
    <xf numFmtId="0" fontId="10" fillId="0" borderId="0"/>
    <xf numFmtId="0" fontId="34" fillId="0" borderId="0"/>
    <xf numFmtId="0" fontId="34" fillId="0" borderId="0"/>
    <xf numFmtId="0" fontId="10" fillId="0" borderId="0"/>
    <xf numFmtId="0" fontId="34" fillId="0" borderId="0"/>
    <xf numFmtId="0" fontId="10" fillId="0" borderId="0"/>
    <xf numFmtId="0" fontId="10" fillId="0" borderId="0"/>
    <xf numFmtId="0" fontId="14" fillId="0" borderId="0" applyNumberFormat="0" applyFill="0" applyBorder="0" applyAlignment="0" applyProtection="0"/>
    <xf numFmtId="0" fontId="10" fillId="0" borderId="0"/>
    <xf numFmtId="0" fontId="34" fillId="0" borderId="0"/>
    <xf numFmtId="0" fontId="10" fillId="0" borderId="0"/>
    <xf numFmtId="0" fontId="15" fillId="0" borderId="0"/>
    <xf numFmtId="0" fontId="14" fillId="0" borderId="0"/>
    <xf numFmtId="0" fontId="44" fillId="0" borderId="0"/>
    <xf numFmtId="0" fontId="4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82" fontId="33" fillId="0" borderId="0" applyFont="0" applyFill="0" applyBorder="0" applyAlignment="0" applyProtection="0"/>
    <xf numFmtId="0" fontId="24" fillId="0" borderId="0"/>
    <xf numFmtId="0" fontId="10" fillId="0" borderId="0"/>
    <xf numFmtId="0" fontId="15" fillId="0" borderId="0"/>
    <xf numFmtId="0" fontId="14" fillId="0" borderId="0"/>
    <xf numFmtId="0" fontId="34" fillId="0" borderId="0"/>
    <xf numFmtId="0" fontId="10" fillId="0" borderId="0"/>
    <xf numFmtId="0" fontId="10" fillId="0" borderId="0"/>
    <xf numFmtId="0" fontId="39" fillId="0" borderId="0"/>
    <xf numFmtId="0" fontId="3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4" fillId="0" borderId="0" applyNumberFormat="0" applyFill="0" applyBorder="0" applyAlignment="0" applyProtection="0"/>
    <xf numFmtId="0" fontId="15"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0"/>
    <xf numFmtId="0" fontId="31" fillId="0" borderId="0"/>
    <xf numFmtId="0" fontId="10" fillId="0" borderId="0"/>
    <xf numFmtId="0" fontId="24" fillId="0" borderId="0"/>
    <xf numFmtId="0" fontId="10" fillId="0" borderId="0"/>
    <xf numFmtId="0" fontId="10" fillId="0" borderId="0"/>
    <xf numFmtId="0" fontId="10" fillId="0" borderId="0"/>
    <xf numFmtId="0" fontId="43" fillId="0" borderId="0"/>
    <xf numFmtId="0" fontId="10" fillId="0" borderId="0"/>
    <xf numFmtId="0" fontId="15" fillId="0" borderId="0"/>
    <xf numFmtId="0" fontId="10" fillId="0" borderId="0"/>
    <xf numFmtId="0" fontId="34" fillId="0" borderId="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39" fillId="0" borderId="0"/>
    <xf numFmtId="0" fontId="39" fillId="0" borderId="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43"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24" fillId="0" borderId="0"/>
    <xf numFmtId="0" fontId="34" fillId="0" borderId="0"/>
    <xf numFmtId="0" fontId="10" fillId="0" borderId="0"/>
    <xf numFmtId="0" fontId="24" fillId="0" borderId="0"/>
    <xf numFmtId="0" fontId="10" fillId="0" borderId="0"/>
    <xf numFmtId="0" fontId="24" fillId="0" borderId="0"/>
    <xf numFmtId="0" fontId="14" fillId="0" borderId="0"/>
    <xf numFmtId="0" fontId="14" fillId="0" borderId="0"/>
    <xf numFmtId="0" fontId="14" fillId="0" borderId="0"/>
    <xf numFmtId="0" fontId="10" fillId="0" borderId="0"/>
    <xf numFmtId="0" fontId="14" fillId="0" borderId="0"/>
    <xf numFmtId="0" fontId="14" fillId="0" borderId="0"/>
    <xf numFmtId="0" fontId="14" fillId="0" borderId="0"/>
    <xf numFmtId="0" fontId="10" fillId="0" borderId="0"/>
    <xf numFmtId="0" fontId="10" fillId="0" borderId="0"/>
    <xf numFmtId="0" fontId="34" fillId="0" borderId="0"/>
    <xf numFmtId="0" fontId="14" fillId="0" borderId="0"/>
    <xf numFmtId="0" fontId="14" fillId="0" borderId="0"/>
    <xf numFmtId="0" fontId="14" fillId="0" borderId="0"/>
    <xf numFmtId="0" fontId="24" fillId="0" borderId="0"/>
    <xf numFmtId="0" fontId="14" fillId="0" borderId="0"/>
    <xf numFmtId="0" fontId="14" fillId="0" borderId="0"/>
    <xf numFmtId="0" fontId="14" fillId="0" borderId="0"/>
    <xf numFmtId="0" fontId="43" fillId="0" borderId="0"/>
    <xf numFmtId="0" fontId="10" fillId="0" borderId="0"/>
    <xf numFmtId="0" fontId="10" fillId="0" borderId="0"/>
    <xf numFmtId="0" fontId="15" fillId="0" borderId="0"/>
    <xf numFmtId="0" fontId="15" fillId="0" borderId="0"/>
    <xf numFmtId="0" fontId="1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4" fillId="0" borderId="0"/>
    <xf numFmtId="0" fontId="14" fillId="0" borderId="0"/>
    <xf numFmtId="0" fontId="14" fillId="0" borderId="0"/>
    <xf numFmtId="0" fontId="10" fillId="0" borderId="0"/>
    <xf numFmtId="0" fontId="43" fillId="0" borderId="0"/>
    <xf numFmtId="0" fontId="24" fillId="0" borderId="0"/>
    <xf numFmtId="0" fontId="10" fillId="0" borderId="0"/>
    <xf numFmtId="0" fontId="15" fillId="0" borderId="0"/>
    <xf numFmtId="0" fontId="34" fillId="0" borderId="0"/>
    <xf numFmtId="0" fontId="34" fillId="0" borderId="0"/>
    <xf numFmtId="0" fontId="24" fillId="0" borderId="0"/>
    <xf numFmtId="0" fontId="24" fillId="0" borderId="0"/>
    <xf numFmtId="0" fontId="24" fillId="0" borderId="0"/>
    <xf numFmtId="0" fontId="31" fillId="0" borderId="0"/>
    <xf numFmtId="0" fontId="31" fillId="0" borderId="0"/>
    <xf numFmtId="0" fontId="24" fillId="0" borderId="0"/>
    <xf numFmtId="0" fontId="10" fillId="0" borderId="0"/>
    <xf numFmtId="0" fontId="10" fillId="0" borderId="0"/>
    <xf numFmtId="0" fontId="34" fillId="0" borderId="0"/>
    <xf numFmtId="171" fontId="14" fillId="0" borderId="0" applyFont="0" applyFill="0" applyBorder="0" applyAlignment="0" applyProtection="0"/>
    <xf numFmtId="0" fontId="10" fillId="0" borderId="0"/>
    <xf numFmtId="0" fontId="34" fillId="0" borderId="0"/>
    <xf numFmtId="0" fontId="34" fillId="0" borderId="0"/>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34" fillId="0" borderId="0"/>
    <xf numFmtId="0" fontId="34" fillId="0" borderId="0"/>
    <xf numFmtId="0" fontId="34" fillId="0" borderId="0"/>
    <xf numFmtId="0" fontId="34" fillId="0" borderId="0"/>
    <xf numFmtId="0" fontId="10" fillId="0" borderId="0"/>
    <xf numFmtId="0" fontId="10" fillId="0" borderId="0"/>
    <xf numFmtId="183" fontId="33" fillId="0" borderId="0" applyFont="0" applyFill="0" applyBorder="0" applyAlignment="0" applyProtection="0"/>
    <xf numFmtId="39" fontId="33" fillId="0" borderId="0" applyFont="0" applyFill="0" applyBorder="0" applyAlignment="0" applyProtection="0"/>
    <xf numFmtId="0" fontId="14" fillId="0" borderId="0" applyNumberFormat="0" applyFill="0" applyBorder="0" applyAlignment="0" applyProtection="0"/>
    <xf numFmtId="0" fontId="10" fillId="0" borderId="0"/>
    <xf numFmtId="0" fontId="10" fillId="0" borderId="0"/>
    <xf numFmtId="0" fontId="24" fillId="0" borderId="0"/>
    <xf numFmtId="0" fontId="14" fillId="0" borderId="0"/>
    <xf numFmtId="0" fontId="14" fillId="0" borderId="0"/>
    <xf numFmtId="0" fontId="14" fillId="0" borderId="0"/>
    <xf numFmtId="0" fontId="34" fillId="0" borderId="0"/>
    <xf numFmtId="0" fontId="34" fillId="0" borderId="0"/>
    <xf numFmtId="0" fontId="34" fillId="0" borderId="0"/>
    <xf numFmtId="0" fontId="34" fillId="0" borderId="0"/>
    <xf numFmtId="0" fontId="3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4" fillId="0" borderId="0" applyNumberFormat="0" applyFill="0" applyBorder="0" applyAlignment="0" applyProtection="0"/>
    <xf numFmtId="0" fontId="34" fillId="0" borderId="0"/>
    <xf numFmtId="0" fontId="10" fillId="0" borderId="0"/>
    <xf numFmtId="0" fontId="14" fillId="0" borderId="0" applyNumberFormat="0" applyFill="0" applyBorder="0" applyAlignment="0" applyProtection="0"/>
    <xf numFmtId="0" fontId="10" fillId="0" borderId="0"/>
    <xf numFmtId="0" fontId="3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4" fillId="0" borderId="0"/>
    <xf numFmtId="0" fontId="34" fillId="0" borderId="0"/>
    <xf numFmtId="0" fontId="10" fillId="0" borderId="0"/>
    <xf numFmtId="0" fontId="10" fillId="0" borderId="0"/>
    <xf numFmtId="0" fontId="10" fillId="0" borderId="0"/>
    <xf numFmtId="0" fontId="43" fillId="0" borderId="0"/>
    <xf numFmtId="0" fontId="24" fillId="0" borderId="0"/>
    <xf numFmtId="0" fontId="15" fillId="0" borderId="0"/>
    <xf numFmtId="0" fontId="10" fillId="0" borderId="0"/>
    <xf numFmtId="0" fontId="10" fillId="0" borderId="0"/>
    <xf numFmtId="0" fontId="15" fillId="0" borderId="0"/>
    <xf numFmtId="0" fontId="10" fillId="0" borderId="0"/>
    <xf numFmtId="0" fontId="15" fillId="0" borderId="0"/>
    <xf numFmtId="0" fontId="15" fillId="0" borderId="0"/>
    <xf numFmtId="0" fontId="10" fillId="0" borderId="0"/>
    <xf numFmtId="0" fontId="10" fillId="0" borderId="0"/>
    <xf numFmtId="0" fontId="10" fillId="0" borderId="0"/>
    <xf numFmtId="0" fontId="15" fillId="0" borderId="0"/>
    <xf numFmtId="0" fontId="15" fillId="0" borderId="0"/>
    <xf numFmtId="0" fontId="10" fillId="0" borderId="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24" fillId="0" borderId="0"/>
    <xf numFmtId="0" fontId="24" fillId="0" borderId="0"/>
    <xf numFmtId="0" fontId="10" fillId="0" borderId="0"/>
    <xf numFmtId="0" fontId="24" fillId="0" borderId="0"/>
    <xf numFmtId="0" fontId="10" fillId="0" borderId="0"/>
    <xf numFmtId="0" fontId="10" fillId="0" borderId="0"/>
    <xf numFmtId="0" fontId="34" fillId="0" borderId="0"/>
    <xf numFmtId="0" fontId="34" fillId="0" borderId="0"/>
    <xf numFmtId="0" fontId="34" fillId="0" borderId="0"/>
    <xf numFmtId="0" fontId="10" fillId="0" borderId="0"/>
    <xf numFmtId="0" fontId="10" fillId="0" borderId="0"/>
    <xf numFmtId="0" fontId="34" fillId="0" borderId="0"/>
    <xf numFmtId="0" fontId="34" fillId="0" borderId="0"/>
    <xf numFmtId="0" fontId="10" fillId="0" borderId="0"/>
    <xf numFmtId="0" fontId="24" fillId="0" borderId="0"/>
    <xf numFmtId="0" fontId="10" fillId="0" borderId="0"/>
    <xf numFmtId="0" fontId="10" fillId="0" borderId="0"/>
    <xf numFmtId="0" fontId="34" fillId="0" borderId="0"/>
    <xf numFmtId="0" fontId="34"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6" fillId="0" borderId="0"/>
    <xf numFmtId="0" fontId="43" fillId="0" borderId="0"/>
    <xf numFmtId="0" fontId="10" fillId="0" borderId="0"/>
    <xf numFmtId="171" fontId="14" fillId="0" borderId="0" applyFont="0" applyFill="0" applyBorder="0" applyAlignment="0" applyProtection="0"/>
    <xf numFmtId="171" fontId="14" fillId="0" borderId="0" applyFont="0" applyFill="0" applyBorder="0" applyAlignment="0" applyProtection="0"/>
    <xf numFmtId="0" fontId="10" fillId="0" borderId="0"/>
    <xf numFmtId="0" fontId="15" fillId="0" borderId="0"/>
    <xf numFmtId="0" fontId="31" fillId="0" borderId="0"/>
    <xf numFmtId="0" fontId="31" fillId="0" borderId="0"/>
    <xf numFmtId="0" fontId="15" fillId="0" borderId="0"/>
    <xf numFmtId="0" fontId="15" fillId="0" borderId="0"/>
    <xf numFmtId="0" fontId="10" fillId="0" borderId="0"/>
    <xf numFmtId="0" fontId="10" fillId="0" borderId="0"/>
    <xf numFmtId="0" fontId="31" fillId="0" borderId="0"/>
    <xf numFmtId="0" fontId="31" fillId="0" borderId="0"/>
    <xf numFmtId="0" fontId="15" fillId="0" borderId="0"/>
    <xf numFmtId="0" fontId="15" fillId="0" borderId="0"/>
    <xf numFmtId="0" fontId="45" fillId="0" borderId="0"/>
    <xf numFmtId="0" fontId="15" fillId="0" borderId="0"/>
    <xf numFmtId="0" fontId="45" fillId="0" borderId="0"/>
    <xf numFmtId="0" fontId="15" fillId="0" borderId="0"/>
    <xf numFmtId="0" fontId="15" fillId="0" borderId="0"/>
    <xf numFmtId="0" fontId="45" fillId="0" borderId="0"/>
    <xf numFmtId="0" fontId="45" fillId="0" borderId="0"/>
    <xf numFmtId="0" fontId="45" fillId="0" borderId="0"/>
    <xf numFmtId="0" fontId="45" fillId="0" borderId="0"/>
    <xf numFmtId="0" fontId="1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0" fillId="0" borderId="0"/>
    <xf numFmtId="0" fontId="10" fillId="0" borderId="0"/>
    <xf numFmtId="0" fontId="15" fillId="0" borderId="0"/>
    <xf numFmtId="0" fontId="36" fillId="0" borderId="0"/>
    <xf numFmtId="0" fontId="10" fillId="0" borderId="0"/>
    <xf numFmtId="0" fontId="10" fillId="0" borderId="0"/>
    <xf numFmtId="0" fontId="10" fillId="0" borderId="0"/>
    <xf numFmtId="0" fontId="31" fillId="0" borderId="0"/>
    <xf numFmtId="0" fontId="31" fillId="0" borderId="0"/>
    <xf numFmtId="184" fontId="3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24" fillId="0" borderId="0"/>
    <xf numFmtId="0" fontId="4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41"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24" fillId="0" borderId="0"/>
    <xf numFmtId="0" fontId="24" fillId="0" borderId="0"/>
    <xf numFmtId="0" fontId="10" fillId="0" borderId="0"/>
    <xf numFmtId="0" fontId="24" fillId="0" borderId="0"/>
    <xf numFmtId="0" fontId="10" fillId="0" borderId="0"/>
    <xf numFmtId="0" fontId="34" fillId="0" borderId="0"/>
    <xf numFmtId="0" fontId="34" fillId="0" borderId="0"/>
    <xf numFmtId="0" fontId="34" fillId="0" borderId="0"/>
    <xf numFmtId="0" fontId="10" fillId="0" borderId="0"/>
    <xf numFmtId="0" fontId="10" fillId="0" borderId="0"/>
    <xf numFmtId="0" fontId="31" fillId="0" borderId="0"/>
    <xf numFmtId="0" fontId="34" fillId="0" borderId="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10" fillId="0" borderId="0"/>
    <xf numFmtId="0" fontId="10" fillId="0" borderId="0"/>
    <xf numFmtId="0" fontId="10" fillId="0" borderId="0"/>
    <xf numFmtId="0" fontId="24" fillId="0" borderId="0" applyNumberFormat="0" applyFill="0" applyBorder="0" applyAlignment="0" applyProtection="0"/>
    <xf numFmtId="0" fontId="14" fillId="0" borderId="0"/>
    <xf numFmtId="0" fontId="14" fillId="0" borderId="0"/>
    <xf numFmtId="0" fontId="14" fillId="0" borderId="0"/>
    <xf numFmtId="0" fontId="10" fillId="0" borderId="0"/>
    <xf numFmtId="0" fontId="10" fillId="0" borderId="0"/>
    <xf numFmtId="0" fontId="36" fillId="0" borderId="0"/>
    <xf numFmtId="0" fontId="36" fillId="0" borderId="0"/>
    <xf numFmtId="0" fontId="10" fillId="0" borderId="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24" fillId="0" borderId="0"/>
    <xf numFmtId="0" fontId="14" fillId="0" borderId="0"/>
    <xf numFmtId="0" fontId="14" fillId="0" borderId="0"/>
    <xf numFmtId="0" fontId="14" fillId="0" borderId="0"/>
    <xf numFmtId="0" fontId="24" fillId="0" borderId="0"/>
    <xf numFmtId="0" fontId="10" fillId="0" borderId="0"/>
    <xf numFmtId="0" fontId="10" fillId="0" borderId="0"/>
    <xf numFmtId="0" fontId="24" fillId="0" borderId="0"/>
    <xf numFmtId="0" fontId="10" fillId="0" borderId="0"/>
    <xf numFmtId="0" fontId="34" fillId="0" borderId="0"/>
    <xf numFmtId="0" fontId="34" fillId="0" borderId="0"/>
    <xf numFmtId="0" fontId="34" fillId="0" borderId="0"/>
    <xf numFmtId="0" fontId="34" fillId="0" borderId="0"/>
    <xf numFmtId="0" fontId="40" fillId="0" borderId="0"/>
    <xf numFmtId="0" fontId="14" fillId="0" borderId="0" applyNumberFormat="0" applyFill="0" applyBorder="0" applyAlignment="0" applyProtection="0"/>
    <xf numFmtId="0" fontId="10" fillId="0" borderId="0"/>
    <xf numFmtId="0" fontId="10" fillId="0" borderId="0"/>
    <xf numFmtId="0" fontId="10" fillId="0" borderId="0"/>
    <xf numFmtId="171" fontId="14" fillId="0" borderId="0" applyFont="0" applyFill="0" applyBorder="0" applyAlignment="0" applyProtection="0"/>
    <xf numFmtId="0" fontId="46" fillId="0" borderId="0"/>
    <xf numFmtId="0" fontId="46" fillId="0" borderId="0"/>
    <xf numFmtId="0" fontId="46" fillId="0" borderId="0"/>
    <xf numFmtId="0" fontId="46" fillId="0" borderId="0"/>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41" fillId="0" borderId="0"/>
    <xf numFmtId="0" fontId="34" fillId="0" borderId="0"/>
    <xf numFmtId="171" fontId="14" fillId="0" borderId="0" applyFont="0" applyFill="0" applyBorder="0" applyAlignment="0" applyProtection="0"/>
    <xf numFmtId="171" fontId="14" fillId="0" borderId="0" applyFont="0" applyFill="0" applyBorder="0" applyAlignment="0" applyProtection="0"/>
    <xf numFmtId="0" fontId="34" fillId="0" borderId="0"/>
    <xf numFmtId="0" fontId="34" fillId="0" borderId="0"/>
    <xf numFmtId="0" fontId="34"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24" fillId="0" borderId="0"/>
    <xf numFmtId="0" fontId="10" fillId="0" borderId="0"/>
    <xf numFmtId="0" fontId="34" fillId="0" borderId="0"/>
    <xf numFmtId="0" fontId="10" fillId="0" borderId="0"/>
    <xf numFmtId="0" fontId="47" fillId="0" borderId="0"/>
    <xf numFmtId="0" fontId="34" fillId="0" borderId="0"/>
    <xf numFmtId="0" fontId="34" fillId="0" borderId="0"/>
    <xf numFmtId="0" fontId="14" fillId="0" borderId="0"/>
    <xf numFmtId="0" fontId="14" fillId="0" borderId="0"/>
    <xf numFmtId="0" fontId="14" fillId="0" borderId="0"/>
    <xf numFmtId="0" fontId="34" fillId="0" borderId="0"/>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0" fillId="0" borderId="0"/>
    <xf numFmtId="0" fontId="10" fillId="0" borderId="0"/>
    <xf numFmtId="0" fontId="46"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34" fillId="0" borderId="0"/>
    <xf numFmtId="0" fontId="34" fillId="0" borderId="0"/>
    <xf numFmtId="0" fontId="10" fillId="0" borderId="0"/>
    <xf numFmtId="172" fontId="48" fillId="0" borderId="0" applyNumberFormat="0" applyFill="0" applyBorder="0" applyAlignment="0" applyProtection="0"/>
    <xf numFmtId="0" fontId="15" fillId="0" borderId="0"/>
    <xf numFmtId="0" fontId="24" fillId="0" borderId="0"/>
    <xf numFmtId="0" fontId="24" fillId="0" borderId="0"/>
    <xf numFmtId="0" fontId="10" fillId="0" borderId="0"/>
    <xf numFmtId="0" fontId="24" fillId="0" borderId="0"/>
    <xf numFmtId="0" fontId="24" fillId="0" borderId="0"/>
    <xf numFmtId="0" fontId="41" fillId="0" borderId="0"/>
    <xf numFmtId="0" fontId="10" fillId="0" borderId="0"/>
    <xf numFmtId="0" fontId="24" fillId="0" borderId="0"/>
    <xf numFmtId="0" fontId="10" fillId="0" borderId="0"/>
    <xf numFmtId="0" fontId="24" fillId="0" borderId="0"/>
    <xf numFmtId="0" fontId="10" fillId="0" borderId="0"/>
    <xf numFmtId="0" fontId="10" fillId="0" borderId="0"/>
    <xf numFmtId="0" fontId="24" fillId="0" borderId="0"/>
    <xf numFmtId="0" fontId="24" fillId="0" borderId="0"/>
    <xf numFmtId="0" fontId="2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36" fillId="0" borderId="0"/>
    <xf numFmtId="0" fontId="36" fillId="0" borderId="0"/>
    <xf numFmtId="0" fontId="2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72" fontId="33" fillId="7" borderId="0" applyNumberFormat="0" applyFont="0" applyAlignment="0" applyProtection="0"/>
    <xf numFmtId="0" fontId="10" fillId="0" borderId="0"/>
    <xf numFmtId="0" fontId="24" fillId="0" borderId="0"/>
    <xf numFmtId="0" fontId="10" fillId="0" borderId="0"/>
    <xf numFmtId="0" fontId="34" fillId="0" borderId="0"/>
    <xf numFmtId="0" fontId="34" fillId="0" borderId="0"/>
    <xf numFmtId="0" fontId="34" fillId="0" borderId="0"/>
    <xf numFmtId="0" fontId="34" fillId="0" borderId="0"/>
    <xf numFmtId="0" fontId="10" fillId="0" borderId="0"/>
    <xf numFmtId="0" fontId="24" fillId="0" borderId="0"/>
    <xf numFmtId="0" fontId="10" fillId="0" borderId="0"/>
    <xf numFmtId="0" fontId="10" fillId="0" borderId="0"/>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24" fillId="0" borderId="0"/>
    <xf numFmtId="0" fontId="24" fillId="0" borderId="0"/>
    <xf numFmtId="0" fontId="10" fillId="0" borderId="0"/>
    <xf numFmtId="0" fontId="36" fillId="0" borderId="0"/>
    <xf numFmtId="0" fontId="36" fillId="0" borderId="0"/>
    <xf numFmtId="0" fontId="34" fillId="0" borderId="0"/>
    <xf numFmtId="0" fontId="10" fillId="0" borderId="0"/>
    <xf numFmtId="0" fontId="10" fillId="0" borderId="0"/>
    <xf numFmtId="0" fontId="10" fillId="0" borderId="0"/>
    <xf numFmtId="0" fontId="10" fillId="0" borderId="0"/>
    <xf numFmtId="0" fontId="34" fillId="0" borderId="0"/>
    <xf numFmtId="0" fontId="34" fillId="0" borderId="0"/>
    <xf numFmtId="0" fontId="34" fillId="0" borderId="0"/>
    <xf numFmtId="0" fontId="34" fillId="0" borderId="0"/>
    <xf numFmtId="0" fontId="10" fillId="0" borderId="0"/>
    <xf numFmtId="0" fontId="10" fillId="0" borderId="0"/>
    <xf numFmtId="0" fontId="10" fillId="0" borderId="0"/>
    <xf numFmtId="0" fontId="10" fillId="0" borderId="0"/>
    <xf numFmtId="0" fontId="24"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0" fillId="0" borderId="0"/>
    <xf numFmtId="0" fontId="24" fillId="0" borderId="0"/>
    <xf numFmtId="0" fontId="10" fillId="0" borderId="0"/>
    <xf numFmtId="0" fontId="24" fillId="0" borderId="0"/>
    <xf numFmtId="0" fontId="24" fillId="0" borderId="0"/>
    <xf numFmtId="0" fontId="10" fillId="0" borderId="0"/>
    <xf numFmtId="0" fontId="10" fillId="0" borderId="0"/>
    <xf numFmtId="0" fontId="43" fillId="0" borderId="0"/>
    <xf numFmtId="0" fontId="24" fillId="0" borderId="0"/>
    <xf numFmtId="0" fontId="10" fillId="0" borderId="0"/>
    <xf numFmtId="0" fontId="14" fillId="0" borderId="0"/>
    <xf numFmtId="0" fontId="14" fillId="0" borderId="0"/>
    <xf numFmtId="0" fontId="14" fillId="0" borderId="0"/>
    <xf numFmtId="0" fontId="10" fillId="0" borderId="0"/>
    <xf numFmtId="0" fontId="10" fillId="0" borderId="0"/>
    <xf numFmtId="0" fontId="43" fillId="0" borderId="0"/>
    <xf numFmtId="0" fontId="24" fillId="0" borderId="0"/>
    <xf numFmtId="0" fontId="24" fillId="0" borderId="0"/>
    <xf numFmtId="0" fontId="34" fillId="0" borderId="0"/>
    <xf numFmtId="0" fontId="34" fillId="0" borderId="0"/>
    <xf numFmtId="0" fontId="34" fillId="0" borderId="0"/>
    <xf numFmtId="0" fontId="10" fillId="0" borderId="0"/>
    <xf numFmtId="0" fontId="34" fillId="0" borderId="0"/>
    <xf numFmtId="0" fontId="34" fillId="0" borderId="0"/>
    <xf numFmtId="0" fontId="24" fillId="0" borderId="0"/>
    <xf numFmtId="171" fontId="14" fillId="0" borderId="0" applyFont="0" applyFill="0" applyBorder="0" applyAlignment="0" applyProtection="0"/>
    <xf numFmtId="0" fontId="34" fillId="0" borderId="0"/>
    <xf numFmtId="0" fontId="24" fillId="0" borderId="0"/>
    <xf numFmtId="0" fontId="2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24" fillId="0" borderId="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10" fillId="0" borderId="0"/>
    <xf numFmtId="0" fontId="43" fillId="0" borderId="0"/>
    <xf numFmtId="0" fontId="24" fillId="0" borderId="0"/>
    <xf numFmtId="0" fontId="10" fillId="0" borderId="0"/>
    <xf numFmtId="0" fontId="34" fillId="0" borderId="0"/>
    <xf numFmtId="0" fontId="34"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applyNumberFormat="0" applyFill="0" applyBorder="0" applyAlignment="0" applyProtection="0"/>
    <xf numFmtId="0" fontId="10" fillId="0" borderId="0"/>
    <xf numFmtId="0" fontId="10" fillId="0" borderId="0"/>
    <xf numFmtId="0" fontId="10" fillId="0" borderId="0"/>
    <xf numFmtId="0" fontId="42" fillId="0" borderId="0"/>
    <xf numFmtId="0" fontId="34" fillId="0" borderId="0"/>
    <xf numFmtId="0" fontId="34" fillId="0" borderId="0"/>
    <xf numFmtId="0" fontId="34" fillId="0" borderId="0"/>
    <xf numFmtId="0" fontId="34" fillId="0" borderId="0"/>
    <xf numFmtId="0" fontId="39" fillId="0" borderId="0"/>
    <xf numFmtId="0" fontId="10" fillId="0" borderId="0"/>
    <xf numFmtId="0" fontId="24"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24" fillId="0" borderId="0"/>
    <xf numFmtId="0" fontId="14" fillId="0" borderId="0"/>
    <xf numFmtId="0" fontId="14" fillId="0" borderId="0"/>
    <xf numFmtId="0" fontId="14" fillId="0" borderId="0"/>
    <xf numFmtId="0" fontId="34" fillId="0" borderId="0"/>
    <xf numFmtId="0" fontId="34"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10" fillId="0" borderId="0"/>
    <xf numFmtId="0" fontId="14" fillId="0" borderId="0" applyNumberFormat="0" applyFill="0" applyBorder="0" applyAlignment="0" applyProtection="0"/>
    <xf numFmtId="0" fontId="14" fillId="0" borderId="0"/>
    <xf numFmtId="0" fontId="14" fillId="0" borderId="0"/>
    <xf numFmtId="0" fontId="14" fillId="0" borderId="0"/>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0" fillId="0" borderId="0"/>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0" fillId="0" borderId="0"/>
    <xf numFmtId="0" fontId="34" fillId="0" borderId="0"/>
    <xf numFmtId="0" fontId="10" fillId="0" borderId="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24" fillId="0" borderId="0"/>
    <xf numFmtId="0" fontId="10" fillId="0" borderId="0"/>
    <xf numFmtId="0" fontId="24" fillId="0" borderId="0"/>
    <xf numFmtId="0" fontId="24" fillId="0" borderId="0"/>
    <xf numFmtId="0" fontId="10" fillId="0" borderId="0"/>
    <xf numFmtId="0" fontId="34" fillId="0" borderId="0"/>
    <xf numFmtId="0" fontId="34" fillId="0" borderId="0"/>
    <xf numFmtId="0" fontId="43" fillId="0" borderId="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34" fillId="0" borderId="0"/>
    <xf numFmtId="0" fontId="10" fillId="0" borderId="0"/>
    <xf numFmtId="0" fontId="10" fillId="0" borderId="0"/>
    <xf numFmtId="0" fontId="10" fillId="0" borderId="0"/>
    <xf numFmtId="171" fontId="14" fillId="0" borderId="0" applyFont="0" applyFill="0" applyBorder="0" applyAlignment="0" applyProtection="0"/>
    <xf numFmtId="171" fontId="14" fillId="0" borderId="0" applyFont="0" applyFill="0" applyBorder="0" applyAlignment="0" applyProtection="0"/>
    <xf numFmtId="0" fontId="34" fillId="0" borderId="0"/>
    <xf numFmtId="0" fontId="10" fillId="0" borderId="0"/>
    <xf numFmtId="0" fontId="43" fillId="0" borderId="0"/>
    <xf numFmtId="0" fontId="24" fillId="0" borderId="0"/>
    <xf numFmtId="0" fontId="34" fillId="0" borderId="0"/>
    <xf numFmtId="0" fontId="2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4" fillId="0" borderId="0"/>
    <xf numFmtId="0" fontId="24" fillId="0" borderId="0"/>
    <xf numFmtId="171" fontId="14" fillId="0" borderId="0" applyFont="0" applyFill="0" applyBorder="0" applyAlignment="0" applyProtection="0"/>
    <xf numFmtId="0" fontId="39" fillId="0" borderId="0"/>
    <xf numFmtId="0" fontId="10" fillId="0" borderId="0"/>
    <xf numFmtId="0" fontId="10" fillId="0" borderId="0"/>
    <xf numFmtId="0" fontId="10" fillId="0" borderId="0"/>
    <xf numFmtId="0" fontId="10" fillId="0" borderId="0"/>
    <xf numFmtId="0" fontId="10" fillId="0" borderId="0"/>
    <xf numFmtId="0" fontId="42" fillId="0" borderId="0"/>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24" fillId="0" borderId="0"/>
    <xf numFmtId="0" fontId="10" fillId="0" borderId="0"/>
    <xf numFmtId="0" fontId="14" fillId="0" borderId="26" quotePrefix="1">
      <alignment horizontal="justify" vertical="justify" textRotation="127" wrapText="1" justifyLastLine="1"/>
      <protection hidden="1"/>
    </xf>
    <xf numFmtId="0" fontId="34" fillId="0" borderId="0"/>
    <xf numFmtId="0" fontId="10" fillId="0" borderId="0"/>
    <xf numFmtId="0" fontId="46" fillId="0" borderId="0"/>
    <xf numFmtId="0" fontId="10" fillId="0" borderId="0"/>
    <xf numFmtId="0" fontId="34" fillId="0" borderId="0"/>
    <xf numFmtId="0" fontId="24" fillId="0" borderId="0"/>
    <xf numFmtId="0" fontId="10" fillId="0" borderId="0"/>
    <xf numFmtId="0" fontId="10" fillId="0" borderId="0"/>
    <xf numFmtId="0" fontId="43" fillId="0" borderId="0"/>
    <xf numFmtId="0" fontId="10" fillId="0" borderId="0"/>
    <xf numFmtId="0" fontId="10" fillId="0" borderId="0"/>
    <xf numFmtId="0" fontId="10" fillId="0" borderId="0"/>
    <xf numFmtId="0" fontId="15" fillId="0" borderId="0"/>
    <xf numFmtId="0" fontId="10" fillId="0" borderId="0"/>
    <xf numFmtId="0" fontId="34" fillId="0" borderId="0"/>
    <xf numFmtId="0" fontId="36" fillId="0" borderId="0"/>
    <xf numFmtId="0" fontId="10" fillId="0" borderId="0"/>
    <xf numFmtId="0" fontId="10" fillId="0" borderId="0"/>
    <xf numFmtId="0" fontId="10" fillId="0" borderId="0"/>
    <xf numFmtId="0" fontId="10" fillId="0" borderId="0"/>
    <xf numFmtId="0" fontId="10" fillId="0" borderId="0"/>
    <xf numFmtId="0" fontId="15" fillId="0" borderId="0"/>
    <xf numFmtId="0" fontId="15" fillId="0" borderId="0"/>
    <xf numFmtId="0" fontId="15" fillId="0" borderId="0"/>
    <xf numFmtId="0" fontId="31" fillId="0" borderId="0"/>
    <xf numFmtId="0" fontId="31" fillId="0" borderId="0"/>
    <xf numFmtId="0" fontId="15" fillId="0" borderId="0"/>
    <xf numFmtId="0" fontId="15" fillId="0" borderId="0"/>
    <xf numFmtId="0" fontId="15" fillId="0" borderId="0"/>
    <xf numFmtId="0" fontId="31" fillId="0" borderId="0"/>
    <xf numFmtId="0" fontId="31" fillId="0" borderId="0"/>
    <xf numFmtId="0" fontId="31" fillId="0" borderId="0"/>
    <xf numFmtId="0" fontId="31" fillId="0" borderId="0"/>
    <xf numFmtId="0" fontId="10" fillId="0" borderId="0"/>
    <xf numFmtId="0" fontId="1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0" fillId="0" borderId="0"/>
    <xf numFmtId="0" fontId="10" fillId="0" borderId="0"/>
    <xf numFmtId="0" fontId="31" fillId="0" borderId="0"/>
    <xf numFmtId="0" fontId="10" fillId="0" borderId="0"/>
    <xf numFmtId="0" fontId="15" fillId="0" borderId="0"/>
    <xf numFmtId="0" fontId="10" fillId="0" borderId="0"/>
    <xf numFmtId="0" fontId="31" fillId="0" borderId="0"/>
    <xf numFmtId="0" fontId="31" fillId="0" borderId="0"/>
    <xf numFmtId="0" fontId="15" fillId="0" borderId="0"/>
    <xf numFmtId="0" fontId="15" fillId="0" borderId="0"/>
    <xf numFmtId="0" fontId="10" fillId="0" borderId="0"/>
    <xf numFmtId="0" fontId="10" fillId="0" borderId="0"/>
    <xf numFmtId="0" fontId="1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0" borderId="0"/>
    <xf numFmtId="0" fontId="10" fillId="0" borderId="0"/>
    <xf numFmtId="0" fontId="10" fillId="0" borderId="0"/>
    <xf numFmtId="0" fontId="1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0" fillId="0" borderId="0"/>
    <xf numFmtId="0" fontId="15" fillId="0" borderId="0"/>
    <xf numFmtId="0" fontId="10" fillId="0" borderId="0"/>
    <xf numFmtId="0" fontId="15" fillId="0" borderId="0"/>
    <xf numFmtId="0" fontId="15" fillId="0" borderId="0"/>
    <xf numFmtId="0" fontId="10" fillId="0" borderId="0"/>
    <xf numFmtId="0" fontId="1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15" fillId="0" borderId="0"/>
    <xf numFmtId="0" fontId="15"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34" fillId="0" borderId="0"/>
    <xf numFmtId="0" fontId="15" fillId="0" borderId="0"/>
    <xf numFmtId="0" fontId="15" fillId="0" borderId="0"/>
    <xf numFmtId="0" fontId="15" fillId="0" borderId="0"/>
    <xf numFmtId="0" fontId="15" fillId="0" borderId="0"/>
    <xf numFmtId="0" fontId="15" fillId="0" borderId="0"/>
    <xf numFmtId="0" fontId="34" fillId="0" borderId="0"/>
    <xf numFmtId="0" fontId="34" fillId="0" borderId="0"/>
    <xf numFmtId="0" fontId="34" fillId="0" borderId="0"/>
    <xf numFmtId="0" fontId="44" fillId="0" borderId="0"/>
    <xf numFmtId="0" fontId="34" fillId="0" borderId="0"/>
    <xf numFmtId="0" fontId="34"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15" fillId="0" borderId="0"/>
    <xf numFmtId="0" fontId="34"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34" fillId="0" borderId="0"/>
    <xf numFmtId="0" fontId="1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5" fillId="0" borderId="0"/>
    <xf numFmtId="0" fontId="34" fillId="0" borderId="0"/>
    <xf numFmtId="0" fontId="34"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34" fillId="0" borderId="0"/>
    <xf numFmtId="0" fontId="15" fillId="0" borderId="0"/>
    <xf numFmtId="0" fontId="10" fillId="0" borderId="0"/>
    <xf numFmtId="0" fontId="15" fillId="0" borderId="0"/>
    <xf numFmtId="0" fontId="14" fillId="0" borderId="0"/>
    <xf numFmtId="0" fontId="34" fillId="0" borderId="0"/>
    <xf numFmtId="0" fontId="15" fillId="0" borderId="0"/>
    <xf numFmtId="0" fontId="15" fillId="0" borderId="0"/>
    <xf numFmtId="0" fontId="1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5" fillId="0" borderId="0"/>
    <xf numFmtId="0" fontId="15" fillId="0" borderId="0"/>
    <xf numFmtId="0" fontId="15" fillId="0" borderId="0"/>
    <xf numFmtId="0" fontId="34" fillId="0" borderId="0"/>
    <xf numFmtId="0" fontId="15" fillId="0" borderId="0"/>
    <xf numFmtId="0" fontId="34" fillId="0" borderId="0"/>
    <xf numFmtId="0" fontId="34" fillId="0" borderId="0"/>
    <xf numFmtId="0" fontId="34" fillId="0" borderId="0"/>
    <xf numFmtId="0" fontId="15" fillId="0" borderId="0"/>
    <xf numFmtId="0" fontId="15" fillId="0" borderId="0"/>
    <xf numFmtId="0" fontId="34" fillId="0" borderId="0"/>
    <xf numFmtId="0" fontId="15" fillId="0" borderId="0"/>
    <xf numFmtId="0" fontId="15" fillId="0" borderId="0"/>
    <xf numFmtId="0" fontId="15" fillId="0" borderId="0"/>
    <xf numFmtId="0" fontId="15" fillId="0" borderId="0"/>
    <xf numFmtId="0" fontId="34" fillId="0" borderId="0"/>
    <xf numFmtId="0" fontId="15" fillId="0" borderId="0"/>
    <xf numFmtId="0" fontId="34"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15" fillId="0" borderId="0"/>
    <xf numFmtId="0" fontId="34" fillId="0" borderId="0"/>
    <xf numFmtId="0" fontId="34" fillId="0" borderId="0"/>
    <xf numFmtId="0" fontId="15"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15" fillId="0" borderId="0"/>
    <xf numFmtId="0" fontId="15" fillId="0" borderId="0"/>
    <xf numFmtId="0" fontId="15" fillId="0" borderId="0"/>
    <xf numFmtId="0" fontId="34" fillId="0" borderId="0"/>
    <xf numFmtId="0" fontId="15" fillId="0" borderId="0"/>
    <xf numFmtId="0" fontId="34" fillId="0" borderId="0"/>
    <xf numFmtId="0" fontId="34" fillId="0" borderId="0"/>
    <xf numFmtId="0" fontId="34" fillId="0" borderId="0"/>
    <xf numFmtId="0" fontId="44" fillId="0" borderId="0"/>
    <xf numFmtId="0" fontId="15" fillId="0" borderId="0"/>
    <xf numFmtId="0" fontId="15" fillId="0" borderId="0"/>
    <xf numFmtId="0" fontId="34"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15" fillId="0" borderId="0"/>
    <xf numFmtId="0" fontId="34"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5" fillId="0" borderId="0"/>
    <xf numFmtId="0" fontId="34"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34" fillId="0" borderId="0"/>
    <xf numFmtId="0" fontId="15" fillId="0" borderId="0"/>
    <xf numFmtId="0" fontId="45" fillId="0" borderId="0"/>
    <xf numFmtId="0" fontId="15" fillId="0" borderId="0"/>
    <xf numFmtId="0" fontId="14" fillId="0" borderId="0"/>
    <xf numFmtId="0" fontId="15" fillId="0" borderId="0"/>
    <xf numFmtId="0" fontId="15" fillId="0" borderId="0"/>
    <xf numFmtId="0" fontId="1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5" fillId="0" borderId="0"/>
    <xf numFmtId="0" fontId="15" fillId="0" borderId="0"/>
    <xf numFmtId="0" fontId="15" fillId="0" borderId="0"/>
    <xf numFmtId="0" fontId="34" fillId="0" borderId="0"/>
    <xf numFmtId="0" fontId="15" fillId="0" borderId="0"/>
    <xf numFmtId="0" fontId="34" fillId="0" borderId="0"/>
    <xf numFmtId="0" fontId="34" fillId="0" borderId="0"/>
    <xf numFmtId="0" fontId="34" fillId="0" borderId="0"/>
    <xf numFmtId="0" fontId="34" fillId="0" borderId="0"/>
    <xf numFmtId="0" fontId="15" fillId="0" borderId="0"/>
    <xf numFmtId="0" fontId="15" fillId="0" borderId="0"/>
    <xf numFmtId="0" fontId="34" fillId="0" borderId="0"/>
    <xf numFmtId="0" fontId="15"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15" fillId="0" borderId="0"/>
    <xf numFmtId="0" fontId="15"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34" fillId="0" borderId="0"/>
    <xf numFmtId="0" fontId="15" fillId="0" borderId="0"/>
    <xf numFmtId="0" fontId="15" fillId="0" borderId="0"/>
    <xf numFmtId="0" fontId="15" fillId="0" borderId="0"/>
    <xf numFmtId="0" fontId="15" fillId="0" borderId="0"/>
    <xf numFmtId="0" fontId="15" fillId="0" borderId="0"/>
    <xf numFmtId="0" fontId="34" fillId="0" borderId="0"/>
    <xf numFmtId="0" fontId="34" fillId="0" borderId="0"/>
    <xf numFmtId="0" fontId="34" fillId="0" borderId="0"/>
    <xf numFmtId="0" fontId="44" fillId="0" borderId="0"/>
    <xf numFmtId="0" fontId="15" fillId="0" borderId="0"/>
    <xf numFmtId="0" fontId="34" fillId="0" borderId="0"/>
    <xf numFmtId="0" fontId="34"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15" fillId="0" borderId="0"/>
    <xf numFmtId="0" fontId="34"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34" fillId="0" borderId="0"/>
    <xf numFmtId="0" fontId="1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5" fillId="0" borderId="0"/>
    <xf numFmtId="0" fontId="34" fillId="0" borderId="0"/>
    <xf numFmtId="0" fontId="34"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34" fillId="0" borderId="0"/>
    <xf numFmtId="0" fontId="15" fillId="0" borderId="0"/>
    <xf numFmtId="0" fontId="14" fillId="0" borderId="0"/>
    <xf numFmtId="0" fontId="34" fillId="0" borderId="0"/>
    <xf numFmtId="0" fontId="15" fillId="0" borderId="0"/>
    <xf numFmtId="0" fontId="15" fillId="0" borderId="0"/>
    <xf numFmtId="0" fontId="1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5" fillId="0" borderId="0"/>
    <xf numFmtId="0" fontId="15" fillId="0" borderId="0"/>
    <xf numFmtId="0" fontId="15" fillId="0" borderId="0"/>
    <xf numFmtId="0" fontId="34" fillId="0" borderId="0"/>
    <xf numFmtId="0" fontId="15" fillId="0" borderId="0"/>
    <xf numFmtId="0" fontId="34" fillId="0" borderId="0"/>
    <xf numFmtId="0" fontId="34" fillId="0" borderId="0"/>
    <xf numFmtId="0" fontId="34" fillId="0" borderId="0"/>
    <xf numFmtId="0" fontId="15" fillId="0" borderId="0"/>
    <xf numFmtId="0" fontId="15" fillId="0" borderId="0"/>
    <xf numFmtId="0" fontId="34" fillId="0" borderId="0"/>
    <xf numFmtId="0" fontId="15" fillId="0" borderId="0"/>
    <xf numFmtId="0" fontId="15" fillId="0" borderId="0"/>
    <xf numFmtId="0" fontId="15" fillId="0" borderId="0"/>
    <xf numFmtId="0" fontId="15" fillId="0" borderId="0"/>
    <xf numFmtId="0" fontId="34" fillId="0" borderId="0"/>
    <xf numFmtId="0" fontId="15" fillId="0" borderId="0"/>
    <xf numFmtId="0" fontId="34"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15" fillId="0" borderId="0"/>
    <xf numFmtId="0" fontId="34" fillId="0" borderId="0"/>
    <xf numFmtId="0" fontId="34" fillId="0" borderId="0"/>
    <xf numFmtId="0" fontId="15"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15" fillId="0" borderId="0"/>
    <xf numFmtId="0" fontId="15" fillId="0" borderId="0"/>
    <xf numFmtId="0" fontId="15" fillId="0" borderId="0"/>
    <xf numFmtId="0" fontId="34" fillId="0" borderId="0"/>
    <xf numFmtId="0" fontId="15" fillId="0" borderId="0"/>
    <xf numFmtId="0" fontId="34" fillId="0" borderId="0"/>
    <xf numFmtId="0" fontId="34" fillId="0" borderId="0"/>
    <xf numFmtId="0" fontId="34" fillId="0" borderId="0"/>
    <xf numFmtId="0" fontId="44" fillId="0" borderId="0"/>
    <xf numFmtId="0" fontId="15" fillId="0" borderId="0"/>
    <xf numFmtId="0" fontId="15" fillId="0" borderId="0"/>
    <xf numFmtId="0" fontId="15" fillId="0" borderId="0"/>
    <xf numFmtId="0" fontId="34"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15" fillId="0" borderId="0"/>
    <xf numFmtId="0" fontId="34"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5" fillId="0" borderId="0"/>
    <xf numFmtId="0" fontId="34"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34" fillId="0" borderId="0"/>
    <xf numFmtId="0" fontId="15" fillId="0" borderId="0"/>
    <xf numFmtId="0" fontId="15" fillId="0" borderId="0"/>
    <xf numFmtId="0" fontId="14" fillId="0" borderId="0"/>
    <xf numFmtId="0" fontId="15" fillId="0" borderId="0"/>
    <xf numFmtId="0" fontId="15" fillId="0" borderId="0"/>
    <xf numFmtId="0" fontId="1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5" fillId="0" borderId="0"/>
    <xf numFmtId="0" fontId="15" fillId="0" borderId="0"/>
    <xf numFmtId="0" fontId="15" fillId="0" borderId="0"/>
    <xf numFmtId="0" fontId="34" fillId="0" borderId="0"/>
    <xf numFmtId="0" fontId="15" fillId="0" borderId="0"/>
    <xf numFmtId="0" fontId="34" fillId="0" borderId="0"/>
    <xf numFmtId="0" fontId="34" fillId="0" borderId="0"/>
    <xf numFmtId="0" fontId="34" fillId="0" borderId="0"/>
    <xf numFmtId="0" fontId="34" fillId="0" borderId="0"/>
    <xf numFmtId="0" fontId="15" fillId="0" borderId="0"/>
    <xf numFmtId="0" fontId="15" fillId="0" borderId="0"/>
    <xf numFmtId="0" fontId="34" fillId="0" borderId="0"/>
    <xf numFmtId="0" fontId="15" fillId="0" borderId="0"/>
    <xf numFmtId="0" fontId="34"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15" fillId="0" borderId="0"/>
    <xf numFmtId="0" fontId="34" fillId="0" borderId="0"/>
    <xf numFmtId="0" fontId="34" fillId="0" borderId="0"/>
    <xf numFmtId="0" fontId="15"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15" fillId="0" borderId="0"/>
    <xf numFmtId="0" fontId="15" fillId="0" borderId="0"/>
    <xf numFmtId="0" fontId="15" fillId="0" borderId="0"/>
    <xf numFmtId="0" fontId="34" fillId="0" borderId="0"/>
    <xf numFmtId="0" fontId="15" fillId="0" borderId="0"/>
    <xf numFmtId="0" fontId="34" fillId="0" borderId="0"/>
    <xf numFmtId="0" fontId="34" fillId="0" borderId="0"/>
    <xf numFmtId="0" fontId="34" fillId="0" borderId="0"/>
    <xf numFmtId="0" fontId="44" fillId="0" borderId="0"/>
    <xf numFmtId="0" fontId="15" fillId="0" borderId="0"/>
    <xf numFmtId="0" fontId="15" fillId="0" borderId="0"/>
    <xf numFmtId="0" fontId="15" fillId="0" borderId="0"/>
    <xf numFmtId="0" fontId="34"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15" fillId="0" borderId="0"/>
    <xf numFmtId="0" fontId="34"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5" fillId="0" borderId="0"/>
    <xf numFmtId="0" fontId="34"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34" fillId="0" borderId="0"/>
    <xf numFmtId="0" fontId="15" fillId="0" borderId="0"/>
    <xf numFmtId="0" fontId="15" fillId="0" borderId="0"/>
    <xf numFmtId="0" fontId="14" fillId="0" borderId="0"/>
    <xf numFmtId="0" fontId="15" fillId="0" borderId="0"/>
    <xf numFmtId="0" fontId="15" fillId="0" borderId="0"/>
    <xf numFmtId="0" fontId="1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5" fillId="0" borderId="0"/>
    <xf numFmtId="0" fontId="15" fillId="0" borderId="0"/>
    <xf numFmtId="0" fontId="15" fillId="0" borderId="0"/>
    <xf numFmtId="0" fontId="34" fillId="0" borderId="0"/>
    <xf numFmtId="0" fontId="15" fillId="0" borderId="0"/>
    <xf numFmtId="0" fontId="34" fillId="0" borderId="0"/>
    <xf numFmtId="0" fontId="34" fillId="0" borderId="0"/>
    <xf numFmtId="0" fontId="34" fillId="0" borderId="0"/>
    <xf numFmtId="0" fontId="34" fillId="0" borderId="0"/>
    <xf numFmtId="0" fontId="15" fillId="0" borderId="0"/>
    <xf numFmtId="0" fontId="15" fillId="0" borderId="0"/>
    <xf numFmtId="0" fontId="34" fillId="0" borderId="0"/>
    <xf numFmtId="0" fontId="15"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15" fillId="0" borderId="0"/>
    <xf numFmtId="0" fontId="15"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34" fillId="0" borderId="0"/>
    <xf numFmtId="0" fontId="15" fillId="0" borderId="0"/>
    <xf numFmtId="0" fontId="15" fillId="0" borderId="0"/>
    <xf numFmtId="0" fontId="15" fillId="0" borderId="0"/>
    <xf numFmtId="0" fontId="15" fillId="0" borderId="0"/>
    <xf numFmtId="0" fontId="15" fillId="0" borderId="0"/>
    <xf numFmtId="0" fontId="34" fillId="0" borderId="0"/>
    <xf numFmtId="0" fontId="34" fillId="0" borderId="0"/>
    <xf numFmtId="0" fontId="34" fillId="0" borderId="0"/>
    <xf numFmtId="0" fontId="4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4" fillId="0" borderId="0"/>
    <xf numFmtId="0" fontId="34"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15" fillId="0" borderId="0"/>
    <xf numFmtId="0" fontId="34"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34" fillId="0" borderId="0"/>
    <xf numFmtId="0" fontId="1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5" fillId="0" borderId="0"/>
    <xf numFmtId="0" fontId="34" fillId="0" borderId="0"/>
    <xf numFmtId="0" fontId="34"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34" fillId="0" borderId="0"/>
    <xf numFmtId="0" fontId="15" fillId="0" borderId="0"/>
    <xf numFmtId="0" fontId="15" fillId="0" borderId="0"/>
    <xf numFmtId="0" fontId="14" fillId="0" borderId="0"/>
    <xf numFmtId="0" fontId="34" fillId="0" borderId="0"/>
    <xf numFmtId="0" fontId="15" fillId="0" borderId="0"/>
    <xf numFmtId="0" fontId="15" fillId="0" borderId="0"/>
    <xf numFmtId="0" fontId="1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5" fillId="0" borderId="0"/>
    <xf numFmtId="0" fontId="15" fillId="0" borderId="0"/>
    <xf numFmtId="0" fontId="15" fillId="0" borderId="0"/>
    <xf numFmtId="0" fontId="34" fillId="0" borderId="0"/>
    <xf numFmtId="0" fontId="15" fillId="0" borderId="0"/>
    <xf numFmtId="0" fontId="34" fillId="0" borderId="0"/>
    <xf numFmtId="0" fontId="34" fillId="0" borderId="0"/>
    <xf numFmtId="0" fontId="34" fillId="0" borderId="0"/>
    <xf numFmtId="0" fontId="15" fillId="0" borderId="0"/>
    <xf numFmtId="0" fontId="15" fillId="0" borderId="0"/>
    <xf numFmtId="0" fontId="34" fillId="0" borderId="0"/>
    <xf numFmtId="0" fontId="15" fillId="0" borderId="0"/>
    <xf numFmtId="0" fontId="15" fillId="0" borderId="0"/>
    <xf numFmtId="0" fontId="15" fillId="0" borderId="0"/>
    <xf numFmtId="0" fontId="45" fillId="0" borderId="0"/>
    <xf numFmtId="0" fontId="15" fillId="0" borderId="0"/>
    <xf numFmtId="0" fontId="34" fillId="0" borderId="0"/>
    <xf numFmtId="0" fontId="15" fillId="0" borderId="0"/>
    <xf numFmtId="0" fontId="34" fillId="0" borderId="0"/>
    <xf numFmtId="0" fontId="15" fillId="0" borderId="0"/>
    <xf numFmtId="0" fontId="15" fillId="0" borderId="0"/>
    <xf numFmtId="0" fontId="44" fillId="0" borderId="0"/>
    <xf numFmtId="0" fontId="15" fillId="0" borderId="0"/>
    <xf numFmtId="0" fontId="14" fillId="0" borderId="0"/>
    <xf numFmtId="0" fontId="15" fillId="0" borderId="0"/>
    <xf numFmtId="0" fontId="44" fillId="0" borderId="0"/>
    <xf numFmtId="0" fontId="15" fillId="0" borderId="0"/>
    <xf numFmtId="0" fontId="14" fillId="0" borderId="0"/>
    <xf numFmtId="0" fontId="10" fillId="0" borderId="0"/>
    <xf numFmtId="0" fontId="31" fillId="0" borderId="0"/>
    <xf numFmtId="0" fontId="31" fillId="0" borderId="0"/>
    <xf numFmtId="0" fontId="10" fillId="0" borderId="0"/>
    <xf numFmtId="0" fontId="10" fillId="0" borderId="0"/>
    <xf numFmtId="0" fontId="15" fillId="0" borderId="0"/>
    <xf numFmtId="0" fontId="15" fillId="0" borderId="0"/>
    <xf numFmtId="0" fontId="10" fillId="0" borderId="0"/>
    <xf numFmtId="0" fontId="15" fillId="0" borderId="0"/>
    <xf numFmtId="0" fontId="10" fillId="0" borderId="0"/>
    <xf numFmtId="0" fontId="10" fillId="0" borderId="0"/>
    <xf numFmtId="0" fontId="15" fillId="0" borderId="0"/>
    <xf numFmtId="0" fontId="15" fillId="0" borderId="0"/>
    <xf numFmtId="0" fontId="15" fillId="0" borderId="0"/>
    <xf numFmtId="0" fontId="10" fillId="0" borderId="0"/>
    <xf numFmtId="0" fontId="31" fillId="0" borderId="0"/>
    <xf numFmtId="0" fontId="31" fillId="0" borderId="0"/>
    <xf numFmtId="0" fontId="31" fillId="0" borderId="0"/>
    <xf numFmtId="0" fontId="10" fillId="0" borderId="0"/>
    <xf numFmtId="0" fontId="42" fillId="0" borderId="0"/>
    <xf numFmtId="0" fontId="10" fillId="0" borderId="0"/>
    <xf numFmtId="0" fontId="1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5" fillId="0" borderId="0"/>
    <xf numFmtId="0" fontId="15" fillId="0" borderId="0"/>
    <xf numFmtId="0" fontId="15" fillId="0" borderId="0"/>
    <xf numFmtId="0" fontId="15" fillId="0" borderId="0"/>
    <xf numFmtId="0" fontId="14" fillId="0" borderId="0"/>
    <xf numFmtId="0" fontId="10" fillId="0" borderId="0"/>
    <xf numFmtId="0" fontId="15" fillId="0" borderId="0"/>
    <xf numFmtId="0" fontId="31" fillId="0" borderId="0"/>
    <xf numFmtId="0" fontId="14" fillId="0" borderId="0"/>
    <xf numFmtId="0" fontId="31" fillId="0" borderId="0"/>
    <xf numFmtId="0" fontId="10" fillId="0" borderId="0"/>
    <xf numFmtId="0" fontId="42" fillId="0" borderId="0"/>
    <xf numFmtId="0" fontId="10" fillId="0" borderId="0"/>
    <xf numFmtId="0" fontId="1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0" fillId="0" borderId="0"/>
    <xf numFmtId="0" fontId="42" fillId="0" borderId="0"/>
    <xf numFmtId="0" fontId="10" fillId="0" borderId="0"/>
    <xf numFmtId="0" fontId="1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5" fillId="0" borderId="0"/>
    <xf numFmtId="0" fontId="10" fillId="0" borderId="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10" fillId="0" borderId="0"/>
    <xf numFmtId="0" fontId="41" fillId="0" borderId="0"/>
    <xf numFmtId="0" fontId="10" fillId="0" borderId="0"/>
    <xf numFmtId="0" fontId="10" fillId="0" borderId="0"/>
    <xf numFmtId="0" fontId="10" fillId="0" borderId="0"/>
    <xf numFmtId="0" fontId="15"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10" fillId="0" borderId="0"/>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24"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24" fillId="0" borderId="0"/>
    <xf numFmtId="0" fontId="24" fillId="0" borderId="0"/>
    <xf numFmtId="0" fontId="24"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0" fillId="0" borderId="0"/>
    <xf numFmtId="0" fontId="10" fillId="0" borderId="0"/>
    <xf numFmtId="0" fontId="24" fillId="0" borderId="0"/>
    <xf numFmtId="0" fontId="34" fillId="0" borderId="0"/>
    <xf numFmtId="0" fontId="24"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3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4" fillId="0" borderId="0"/>
    <xf numFmtId="0" fontId="34" fillId="0" borderId="0"/>
    <xf numFmtId="0" fontId="2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4"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10" fillId="0" borderId="0"/>
    <xf numFmtId="0" fontId="24" fillId="0" borderId="0"/>
    <xf numFmtId="0" fontId="24" fillId="0" borderId="0"/>
    <xf numFmtId="0" fontId="41" fillId="0" borderId="0"/>
    <xf numFmtId="0" fontId="34" fillId="0" borderId="0"/>
    <xf numFmtId="0" fontId="10" fillId="0" borderId="0"/>
    <xf numFmtId="0" fontId="10" fillId="0" borderId="0"/>
    <xf numFmtId="0" fontId="10" fillId="0" borderId="0"/>
    <xf numFmtId="0" fontId="14" fillId="0" borderId="0"/>
    <xf numFmtId="0" fontId="14" fillId="0" borderId="0"/>
    <xf numFmtId="0" fontId="14" fillId="0" borderId="0"/>
    <xf numFmtId="0" fontId="24" fillId="0" borderId="0"/>
    <xf numFmtId="0" fontId="34" fillId="0" borderId="0"/>
    <xf numFmtId="0" fontId="34" fillId="0" borderId="0"/>
    <xf numFmtId="0" fontId="24" fillId="0" borderId="0"/>
    <xf numFmtId="0" fontId="10" fillId="0" borderId="0"/>
    <xf numFmtId="185" fontId="33" fillId="0" borderId="0" applyFont="0" applyFill="0" applyBorder="0" applyAlignment="0" applyProtection="0"/>
    <xf numFmtId="186" fontId="33" fillId="0" borderId="0" applyFont="0" applyFill="0" applyBorder="0" applyAlignment="0" applyProtection="0"/>
    <xf numFmtId="0" fontId="34" fillId="0" borderId="0"/>
    <xf numFmtId="0" fontId="24" fillId="0" borderId="0"/>
    <xf numFmtId="0" fontId="24" fillId="0" borderId="0"/>
    <xf numFmtId="0" fontId="14" fillId="0" borderId="0"/>
    <xf numFmtId="0" fontId="14" fillId="0" borderId="0"/>
    <xf numFmtId="0" fontId="14" fillId="0" borderId="0"/>
    <xf numFmtId="0" fontId="24" fillId="0" borderId="0"/>
    <xf numFmtId="0" fontId="10" fillId="0" borderId="0"/>
    <xf numFmtId="0" fontId="10" fillId="0" borderId="0"/>
    <xf numFmtId="0" fontId="34" fillId="0" borderId="0"/>
    <xf numFmtId="0" fontId="2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4" fillId="0" borderId="0"/>
    <xf numFmtId="0" fontId="14" fillId="0" borderId="0"/>
    <xf numFmtId="0" fontId="14" fillId="0" borderId="0"/>
    <xf numFmtId="0" fontId="10" fillId="0" borderId="0"/>
    <xf numFmtId="0" fontId="14" fillId="0" borderId="0"/>
    <xf numFmtId="0" fontId="14" fillId="0" borderId="0"/>
    <xf numFmtId="0" fontId="34" fillId="0" borderId="0"/>
    <xf numFmtId="0" fontId="34"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43" fillId="0" borderId="0"/>
    <xf numFmtId="0" fontId="34" fillId="0" borderId="0"/>
    <xf numFmtId="0" fontId="34" fillId="0" borderId="0"/>
    <xf numFmtId="0" fontId="10" fillId="0" borderId="0"/>
    <xf numFmtId="0" fontId="34" fillId="0" borderId="0"/>
    <xf numFmtId="0" fontId="34" fillId="0" borderId="0"/>
    <xf numFmtId="0" fontId="34" fillId="0" borderId="0"/>
    <xf numFmtId="0" fontId="10" fillId="0" borderId="0"/>
    <xf numFmtId="0" fontId="10" fillId="0" borderId="0"/>
    <xf numFmtId="0" fontId="24" fillId="0" borderId="0"/>
    <xf numFmtId="0" fontId="10" fillId="0" borderId="0"/>
    <xf numFmtId="0" fontId="10" fillId="0" borderId="0"/>
    <xf numFmtId="0" fontId="34"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34" fillId="0" borderId="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10" fillId="0" borderId="0"/>
    <xf numFmtId="0" fontId="10" fillId="0" borderId="0"/>
    <xf numFmtId="171" fontId="14" fillId="0" borderId="0" applyFont="0" applyFill="0" applyBorder="0" applyAlignment="0" applyProtection="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24" fillId="0" borderId="0"/>
    <xf numFmtId="0" fontId="10" fillId="0" borderId="0"/>
    <xf numFmtId="0" fontId="24" fillId="0" borderId="0"/>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34" fillId="0" borderId="0"/>
    <xf numFmtId="0" fontId="34" fillId="0" borderId="0"/>
    <xf numFmtId="0" fontId="24"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25"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34" fillId="0" borderId="0"/>
    <xf numFmtId="0" fontId="39" fillId="0" borderId="0"/>
    <xf numFmtId="0" fontId="10" fillId="0" borderId="0"/>
    <xf numFmtId="0" fontId="10" fillId="0" borderId="0"/>
    <xf numFmtId="0" fontId="10" fillId="0" borderId="0"/>
    <xf numFmtId="0" fontId="10" fillId="0" borderId="0"/>
    <xf numFmtId="187" fontId="33" fillId="0" borderId="0" applyFont="0" applyFill="0" applyBorder="0" applyAlignment="0" applyProtection="0"/>
    <xf numFmtId="188" fontId="33" fillId="0" borderId="0" applyFont="0" applyFill="0" applyBorder="0" applyAlignment="0" applyProtection="0"/>
    <xf numFmtId="0" fontId="14" fillId="0" borderId="0"/>
    <xf numFmtId="0" fontId="14" fillId="0" borderId="0"/>
    <xf numFmtId="0" fontId="14" fillId="0" borderId="0"/>
    <xf numFmtId="0" fontId="34" fillId="0" borderId="0"/>
    <xf numFmtId="0" fontId="34" fillId="0" borderId="0"/>
    <xf numFmtId="0" fontId="10" fillId="0" borderId="0"/>
    <xf numFmtId="0" fontId="10" fillId="0" borderId="0"/>
    <xf numFmtId="0" fontId="34" fillId="0" borderId="0"/>
    <xf numFmtId="0" fontId="10" fillId="0" borderId="0"/>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0"/>
    <xf numFmtId="0" fontId="10" fillId="0" borderId="0"/>
    <xf numFmtId="0" fontId="14" fillId="0" borderId="0"/>
    <xf numFmtId="0" fontId="10" fillId="0" borderId="0"/>
    <xf numFmtId="0" fontId="34" fillId="0" borderId="0"/>
    <xf numFmtId="0" fontId="3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34" fillId="0" borderId="0"/>
    <xf numFmtId="0" fontId="10" fillId="0" borderId="0"/>
    <xf numFmtId="0" fontId="15" fillId="0" borderId="0"/>
    <xf numFmtId="0" fontId="15" fillId="0" borderId="0"/>
    <xf numFmtId="0" fontId="34"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0" borderId="0"/>
    <xf numFmtId="0" fontId="40" fillId="0" borderId="0"/>
    <xf numFmtId="0" fontId="34" fillId="0" borderId="0"/>
    <xf numFmtId="0" fontId="14" fillId="0" borderId="26" quotePrefix="1">
      <alignment horizontal="justify" vertical="justify" textRotation="127" wrapText="1" justifyLastLine="1"/>
      <protection hidden="1"/>
    </xf>
    <xf numFmtId="0" fontId="24"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24" fillId="0" borderId="0"/>
    <xf numFmtId="0" fontId="34"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10" fillId="0" borderId="0"/>
    <xf numFmtId="0" fontId="10" fillId="0" borderId="0"/>
    <xf numFmtId="0" fontId="24" fillId="0" borderId="0"/>
    <xf numFmtId="0" fontId="10" fillId="0" borderId="0"/>
    <xf numFmtId="0" fontId="10" fillId="0" borderId="0"/>
    <xf numFmtId="0" fontId="10" fillId="0" borderId="0"/>
    <xf numFmtId="171" fontId="14" fillId="0" borderId="0" applyFont="0" applyFill="0" applyBorder="0" applyAlignment="0" applyProtection="0"/>
    <xf numFmtId="171" fontId="14"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34" fillId="0" borderId="0"/>
    <xf numFmtId="0" fontId="10" fillId="0" borderId="0"/>
    <xf numFmtId="0" fontId="34" fillId="0" borderId="0"/>
    <xf numFmtId="0" fontId="34" fillId="0" borderId="0"/>
    <xf numFmtId="0" fontId="34" fillId="0" borderId="0"/>
    <xf numFmtId="0" fontId="24" fillId="0" borderId="0"/>
    <xf numFmtId="0" fontId="24" fillId="0" borderId="0"/>
    <xf numFmtId="0" fontId="24" fillId="0" borderId="0"/>
    <xf numFmtId="0" fontId="24" fillId="0" borderId="0"/>
    <xf numFmtId="0" fontId="2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24" fillId="0" borderId="0"/>
    <xf numFmtId="0" fontId="15" fillId="0" borderId="0"/>
    <xf numFmtId="0" fontId="15" fillId="0" borderId="0"/>
    <xf numFmtId="0" fontId="10" fillId="0" borderId="0"/>
    <xf numFmtId="0" fontId="15" fillId="0" borderId="0"/>
    <xf numFmtId="0" fontId="10" fillId="0" borderId="0"/>
    <xf numFmtId="0" fontId="31" fillId="0" borderId="0"/>
    <xf numFmtId="0" fontId="15" fillId="0" borderId="0"/>
    <xf numFmtId="0" fontId="15" fillId="0" borderId="0"/>
    <xf numFmtId="0" fontId="15" fillId="0" borderId="0"/>
    <xf numFmtId="0" fontId="24" fillId="0" borderId="0"/>
    <xf numFmtId="0" fontId="34" fillId="0" borderId="0"/>
    <xf numFmtId="0" fontId="34" fillId="0" borderId="0"/>
    <xf numFmtId="0" fontId="34" fillId="0" borderId="0"/>
    <xf numFmtId="0" fontId="10" fillId="0" borderId="0"/>
    <xf numFmtId="0" fontId="10" fillId="0" borderId="0"/>
    <xf numFmtId="0" fontId="14" fillId="0" borderId="0"/>
    <xf numFmtId="0" fontId="24" fillId="0" borderId="0"/>
    <xf numFmtId="0" fontId="14" fillId="0" borderId="0"/>
    <xf numFmtId="0" fontId="14" fillId="0" borderId="0"/>
    <xf numFmtId="0" fontId="14" fillId="0" borderId="0"/>
    <xf numFmtId="0" fontId="34" fillId="0" borderId="0"/>
    <xf numFmtId="0" fontId="34" fillId="0" borderId="0"/>
    <xf numFmtId="0" fontId="10"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1" fillId="0" borderId="0"/>
    <xf numFmtId="0" fontId="1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31" fillId="0" borderId="0"/>
    <xf numFmtId="0" fontId="10" fillId="0" borderId="0"/>
    <xf numFmtId="0" fontId="10" fillId="0" borderId="0"/>
    <xf numFmtId="0" fontId="30" fillId="0" borderId="0"/>
    <xf numFmtId="0" fontId="30" fillId="0" borderId="0"/>
    <xf numFmtId="0" fontId="31" fillId="0" borderId="0"/>
    <xf numFmtId="0" fontId="31" fillId="0" borderId="0"/>
    <xf numFmtId="0" fontId="31" fillId="0" borderId="0"/>
    <xf numFmtId="0" fontId="10" fillId="0" borderId="0"/>
    <xf numFmtId="0" fontId="42" fillId="0" borderId="0"/>
    <xf numFmtId="0" fontId="10" fillId="0" borderId="0"/>
    <xf numFmtId="0" fontId="30" fillId="0" borderId="0"/>
    <xf numFmtId="0" fontId="30" fillId="0" borderId="0"/>
    <xf numFmtId="0" fontId="30" fillId="0" borderId="0"/>
    <xf numFmtId="0" fontId="10" fillId="0" borderId="0"/>
    <xf numFmtId="0" fontId="42" fillId="0" borderId="0"/>
    <xf numFmtId="0" fontId="10" fillId="0" borderId="0"/>
    <xf numFmtId="0" fontId="10"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1" fillId="0" borderId="0"/>
    <xf numFmtId="0" fontId="30" fillId="0" borderId="0"/>
    <xf numFmtId="0" fontId="3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30" fillId="0" borderId="0"/>
    <xf numFmtId="0" fontId="3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0"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0" fillId="0" borderId="0"/>
    <xf numFmtId="0" fontId="31" fillId="0" borderId="0"/>
    <xf numFmtId="0" fontId="15" fillId="0" borderId="0"/>
    <xf numFmtId="0" fontId="10" fillId="0" borderId="0"/>
    <xf numFmtId="0" fontId="3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xf numFmtId="0" fontId="10" fillId="0" borderId="0"/>
    <xf numFmtId="0" fontId="1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1" fillId="0" borderId="0"/>
    <xf numFmtId="0" fontId="10" fillId="0" borderId="0"/>
    <xf numFmtId="0" fontId="10" fillId="0" borderId="0"/>
    <xf numFmtId="0" fontId="30" fillId="0" borderId="0"/>
    <xf numFmtId="0" fontId="10" fillId="0" borderId="0"/>
    <xf numFmtId="0" fontId="10" fillId="0" borderId="0"/>
    <xf numFmtId="0" fontId="10" fillId="0" borderId="0"/>
    <xf numFmtId="0" fontId="30" fillId="0" borderId="0"/>
    <xf numFmtId="0" fontId="30" fillId="0" borderId="0"/>
    <xf numFmtId="0" fontId="30" fillId="0" borderId="0"/>
    <xf numFmtId="0" fontId="31" fillId="0" borderId="0"/>
    <xf numFmtId="0" fontId="31" fillId="0" borderId="0"/>
    <xf numFmtId="0" fontId="31" fillId="0" borderId="0"/>
    <xf numFmtId="0" fontId="30" fillId="0" borderId="0"/>
    <xf numFmtId="0" fontId="31" fillId="0" borderId="0"/>
    <xf numFmtId="0" fontId="10" fillId="0" borderId="0"/>
    <xf numFmtId="0" fontId="31" fillId="0" borderId="0"/>
    <xf numFmtId="0" fontId="31" fillId="0" borderId="0"/>
    <xf numFmtId="0" fontId="31" fillId="0" borderId="0"/>
    <xf numFmtId="0" fontId="31" fillId="0" borderId="0"/>
    <xf numFmtId="0" fontId="31" fillId="0" borderId="0"/>
    <xf numFmtId="0" fontId="31" fillId="0" borderId="0"/>
    <xf numFmtId="0" fontId="49" fillId="0" borderId="0"/>
    <xf numFmtId="0" fontId="10" fillId="0" borderId="0"/>
    <xf numFmtId="0" fontId="31" fillId="0" borderId="0"/>
    <xf numFmtId="0" fontId="30" fillId="0" borderId="0"/>
    <xf numFmtId="0" fontId="10" fillId="0" borderId="0"/>
    <xf numFmtId="0" fontId="30" fillId="0" borderId="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43"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10" fillId="0" borderId="0"/>
    <xf numFmtId="0" fontId="10" fillId="0" borderId="0"/>
    <xf numFmtId="0" fontId="14" fillId="0" borderId="0" applyNumberFormat="0" applyFill="0" applyBorder="0" applyAlignment="0" applyProtection="0"/>
    <xf numFmtId="0" fontId="10" fillId="0" borderId="0"/>
    <xf numFmtId="0" fontId="10" fillId="0" borderId="0"/>
    <xf numFmtId="0" fontId="10" fillId="0" borderId="0"/>
    <xf numFmtId="0" fontId="24" fillId="0" borderId="0"/>
    <xf numFmtId="0" fontId="34" fillId="0" borderId="0"/>
    <xf numFmtId="0" fontId="34" fillId="0" borderId="0"/>
    <xf numFmtId="0" fontId="34" fillId="0" borderId="0"/>
    <xf numFmtId="0" fontId="34" fillId="0" borderId="0"/>
    <xf numFmtId="0" fontId="24" fillId="0" borderId="0"/>
    <xf numFmtId="0" fontId="34" fillId="0" borderId="0"/>
    <xf numFmtId="0" fontId="34"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172" fontId="24" fillId="0" borderId="0"/>
    <xf numFmtId="0" fontId="24" fillId="0" borderId="0" applyNumberFormat="0" applyFill="0" applyBorder="0" applyAlignment="0" applyProtection="0"/>
    <xf numFmtId="0" fontId="15" fillId="0" borderId="0"/>
    <xf numFmtId="0" fontId="15" fillId="0" borderId="0"/>
    <xf numFmtId="0" fontId="10" fillId="0" borderId="0"/>
    <xf numFmtId="0" fontId="15" fillId="0" borderId="0"/>
    <xf numFmtId="0" fontId="15" fillId="0" borderId="0"/>
    <xf numFmtId="0" fontId="4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15" fillId="0" borderId="0"/>
    <xf numFmtId="0" fontId="34" fillId="0" borderId="0"/>
    <xf numFmtId="0" fontId="34" fillId="0" borderId="0"/>
    <xf numFmtId="0" fontId="15"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15" fillId="0" borderId="0"/>
    <xf numFmtId="0" fontId="15" fillId="0" borderId="0"/>
    <xf numFmtId="0" fontId="15" fillId="0" borderId="0"/>
    <xf numFmtId="0" fontId="34" fillId="0" borderId="0"/>
    <xf numFmtId="0" fontId="15" fillId="0" borderId="0"/>
    <xf numFmtId="0" fontId="34" fillId="0" borderId="0"/>
    <xf numFmtId="0" fontId="34" fillId="0" borderId="0"/>
    <xf numFmtId="0" fontId="34" fillId="0" borderId="0"/>
    <xf numFmtId="0" fontId="44" fillId="0" borderId="0"/>
    <xf numFmtId="0" fontId="15" fillId="0" borderId="0"/>
    <xf numFmtId="0" fontId="34" fillId="0" borderId="0"/>
    <xf numFmtId="0" fontId="15" fillId="0" borderId="0"/>
    <xf numFmtId="0" fontId="34"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15" fillId="0" borderId="0"/>
    <xf numFmtId="0" fontId="34"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5" fillId="0" borderId="0"/>
    <xf numFmtId="0" fontId="34"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0" borderId="0"/>
    <xf numFmtId="0" fontId="34" fillId="0" borderId="0"/>
    <xf numFmtId="0" fontId="15" fillId="0" borderId="0"/>
    <xf numFmtId="0" fontId="10" fillId="0" borderId="0"/>
    <xf numFmtId="0" fontId="14" fillId="0" borderId="0"/>
    <xf numFmtId="0" fontId="15" fillId="0" borderId="0"/>
    <xf numFmtId="0" fontId="15" fillId="0" borderId="0"/>
    <xf numFmtId="0" fontId="1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5" fillId="0" borderId="0"/>
    <xf numFmtId="0" fontId="15" fillId="0" borderId="0"/>
    <xf numFmtId="0" fontId="15" fillId="0" borderId="0"/>
    <xf numFmtId="0" fontId="15" fillId="0" borderId="0"/>
    <xf numFmtId="0" fontId="34" fillId="0" borderId="0"/>
    <xf numFmtId="0" fontId="34" fillId="0" borderId="0"/>
    <xf numFmtId="0" fontId="34" fillId="0" borderId="0"/>
    <xf numFmtId="0" fontId="34" fillId="0" borderId="0"/>
    <xf numFmtId="0" fontId="15" fillId="0" borderId="0"/>
    <xf numFmtId="0" fontId="50" fillId="0" borderId="0"/>
    <xf numFmtId="0" fontId="15" fillId="0" borderId="0"/>
    <xf numFmtId="0" fontId="34" fillId="0" borderId="0"/>
    <xf numFmtId="0" fontId="15" fillId="0" borderId="0"/>
    <xf numFmtId="0" fontId="34" fillId="0" borderId="0"/>
    <xf numFmtId="0" fontId="10" fillId="0" borderId="0"/>
    <xf numFmtId="0" fontId="36" fillId="0" borderId="0"/>
    <xf numFmtId="0" fontId="34" fillId="0" borderId="0"/>
    <xf numFmtId="0" fontId="15" fillId="0" borderId="0"/>
    <xf numFmtId="0" fontId="31"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1" fillId="0" borderId="0"/>
    <xf numFmtId="0" fontId="1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31" fillId="0" borderId="0"/>
    <xf numFmtId="0" fontId="10" fillId="0" borderId="0"/>
    <xf numFmtId="0" fontId="10" fillId="0" borderId="0"/>
    <xf numFmtId="0" fontId="30" fillId="0" borderId="0"/>
    <xf numFmtId="0" fontId="30" fillId="0" borderId="0"/>
    <xf numFmtId="0" fontId="31" fillId="0" borderId="0"/>
    <xf numFmtId="0" fontId="31" fillId="0" borderId="0"/>
    <xf numFmtId="0" fontId="31" fillId="0" borderId="0"/>
    <xf numFmtId="0" fontId="10" fillId="0" borderId="0"/>
    <xf numFmtId="0" fontId="42" fillId="0" borderId="0"/>
    <xf numFmtId="0" fontId="10"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1" fillId="0" borderId="0"/>
    <xf numFmtId="0" fontId="30" fillId="0" borderId="0"/>
    <xf numFmtId="0" fontId="3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30" fillId="0" borderId="0"/>
    <xf numFmtId="0" fontId="3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0" fillId="0" borderId="0"/>
    <xf numFmtId="0" fontId="30" fillId="0" borderId="0"/>
    <xf numFmtId="0" fontId="3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0" fillId="0" borderId="0"/>
    <xf numFmtId="0" fontId="31" fillId="0" borderId="0"/>
    <xf numFmtId="0" fontId="10" fillId="0" borderId="0"/>
    <xf numFmtId="0" fontId="10" fillId="0" borderId="0"/>
    <xf numFmtId="0" fontId="3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xf numFmtId="0" fontId="10" fillId="0" borderId="0"/>
    <xf numFmtId="0" fontId="1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1" fillId="0" borderId="0"/>
    <xf numFmtId="0" fontId="10" fillId="0" borderId="0"/>
    <xf numFmtId="0" fontId="10" fillId="0" borderId="0"/>
    <xf numFmtId="0" fontId="30" fillId="0" borderId="0"/>
    <xf numFmtId="0" fontId="10" fillId="0" borderId="0"/>
    <xf numFmtId="0" fontId="10" fillId="0" borderId="0"/>
    <xf numFmtId="0" fontId="10" fillId="0" borderId="0"/>
    <xf numFmtId="0" fontId="30" fillId="0" borderId="0"/>
    <xf numFmtId="0" fontId="30" fillId="0" borderId="0"/>
    <xf numFmtId="0" fontId="30" fillId="0" borderId="0"/>
    <xf numFmtId="0" fontId="31" fillId="0" borderId="0"/>
    <xf numFmtId="0" fontId="31" fillId="0" borderId="0"/>
    <xf numFmtId="0" fontId="31" fillId="0" borderId="0"/>
    <xf numFmtId="0" fontId="30" fillId="0" borderId="0"/>
    <xf numFmtId="0" fontId="31" fillId="0" borderId="0"/>
    <xf numFmtId="0" fontId="10" fillId="0" borderId="0"/>
    <xf numFmtId="0" fontId="31" fillId="0" borderId="0"/>
    <xf numFmtId="0" fontId="31" fillId="0" borderId="0"/>
    <xf numFmtId="0" fontId="31" fillId="0" borderId="0"/>
    <xf numFmtId="0" fontId="31" fillId="0" borderId="0"/>
    <xf numFmtId="0" fontId="31" fillId="0" borderId="0"/>
    <xf numFmtId="0" fontId="31" fillId="0" borderId="0"/>
    <xf numFmtId="0" fontId="10" fillId="0" borderId="0"/>
    <xf numFmtId="0" fontId="31" fillId="0" borderId="0"/>
    <xf numFmtId="0" fontId="30" fillId="0" borderId="0"/>
    <xf numFmtId="0" fontId="10" fillId="0" borderId="0"/>
    <xf numFmtId="0" fontId="30" fillId="0" borderId="0"/>
    <xf numFmtId="0" fontId="10" fillId="0" borderId="0"/>
    <xf numFmtId="0" fontId="10" fillId="0" borderId="0"/>
    <xf numFmtId="0" fontId="15" fillId="0" borderId="0"/>
    <xf numFmtId="0" fontId="34" fillId="0" borderId="0"/>
    <xf numFmtId="0" fontId="34" fillId="0" borderId="0"/>
    <xf numFmtId="0" fontId="24" fillId="0" borderId="0"/>
    <xf numFmtId="0" fontId="24" fillId="0" borderId="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10" fillId="0" borderId="0"/>
    <xf numFmtId="0" fontId="10" fillId="0" borderId="0"/>
    <xf numFmtId="0" fontId="10" fillId="0" borderId="0"/>
    <xf numFmtId="0" fontId="40" fillId="0" borderId="0"/>
    <xf numFmtId="0" fontId="34" fillId="0" borderId="0"/>
    <xf numFmtId="0" fontId="34" fillId="0" borderId="0"/>
    <xf numFmtId="171" fontId="14"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24" fillId="0" borderId="0"/>
    <xf numFmtId="0" fontId="31" fillId="0" borderId="0"/>
    <xf numFmtId="0" fontId="31" fillId="0" borderId="0"/>
    <xf numFmtId="0" fontId="31" fillId="0" borderId="0"/>
    <xf numFmtId="0" fontId="10" fillId="0" borderId="0"/>
    <xf numFmtId="0" fontId="42" fillId="0" borderId="0"/>
    <xf numFmtId="0" fontId="10" fillId="0" borderId="0"/>
    <xf numFmtId="0" fontId="1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0" fillId="0" borderId="0"/>
    <xf numFmtId="0" fontId="42" fillId="0" borderId="0"/>
    <xf numFmtId="0" fontId="10" fillId="0" borderId="0"/>
    <xf numFmtId="0" fontId="1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0" fillId="0" borderId="0"/>
    <xf numFmtId="171" fontId="14" fillId="0" borderId="0" applyFont="0" applyFill="0" applyBorder="0" applyAlignment="0" applyProtection="0"/>
    <xf numFmtId="0" fontId="40" fillId="0" borderId="0"/>
    <xf numFmtId="171" fontId="14" fillId="0" borderId="0" applyFont="0" applyFill="0" applyBorder="0" applyAlignment="0" applyProtection="0"/>
    <xf numFmtId="0" fontId="10" fillId="0" borderId="0"/>
    <xf numFmtId="0" fontId="10" fillId="0" borderId="0"/>
    <xf numFmtId="0" fontId="14" fillId="0" borderId="0"/>
    <xf numFmtId="0" fontId="14" fillId="0" borderId="0"/>
    <xf numFmtId="0" fontId="14" fillId="0" borderId="0"/>
    <xf numFmtId="0" fontId="10"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0" fillId="0" borderId="0"/>
    <xf numFmtId="172" fontId="51" fillId="0" borderId="0">
      <alignment vertical="top"/>
    </xf>
    <xf numFmtId="0" fontId="10" fillId="0" borderId="0"/>
    <xf numFmtId="0" fontId="25" fillId="0" borderId="0"/>
    <xf numFmtId="0" fontId="25" fillId="0" borderId="0"/>
    <xf numFmtId="0" fontId="10" fillId="0" borderId="0"/>
    <xf numFmtId="0" fontId="14" fillId="0" borderId="0"/>
    <xf numFmtId="0" fontId="14"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14" fillId="0" borderId="0" applyNumberFormat="0" applyFill="0" applyBorder="0" applyAlignment="0" applyProtection="0"/>
    <xf numFmtId="0" fontId="34" fillId="0" borderId="0"/>
    <xf numFmtId="0" fontId="10" fillId="0" borderId="0"/>
    <xf numFmtId="0" fontId="34" fillId="0" borderId="0"/>
    <xf numFmtId="0" fontId="24" fillId="0" borderId="0"/>
    <xf numFmtId="0" fontId="24" fillId="0" borderId="0"/>
    <xf numFmtId="0" fontId="2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46" fillId="0" borderId="0"/>
    <xf numFmtId="0" fontId="10" fillId="0" borderId="0"/>
    <xf numFmtId="0" fontId="14" fillId="0" borderId="0"/>
    <xf numFmtId="0" fontId="46" fillId="0" borderId="0"/>
    <xf numFmtId="0" fontId="46" fillId="0" borderId="0"/>
    <xf numFmtId="0" fontId="46" fillId="0" borderId="0"/>
    <xf numFmtId="0" fontId="10" fillId="0" borderId="0"/>
    <xf numFmtId="0" fontId="46" fillId="0" borderId="0"/>
    <xf numFmtId="0" fontId="34" fillId="0" borderId="0"/>
    <xf numFmtId="0" fontId="34" fillId="0" borderId="0"/>
    <xf numFmtId="0" fontId="34" fillId="0" borderId="0"/>
    <xf numFmtId="0" fontId="10" fillId="0" borderId="0"/>
    <xf numFmtId="0" fontId="34" fillId="0" borderId="0"/>
    <xf numFmtId="0" fontId="10" fillId="0" borderId="0"/>
    <xf numFmtId="0" fontId="10" fillId="0" borderId="0"/>
    <xf numFmtId="0" fontId="14" fillId="0" borderId="0"/>
    <xf numFmtId="0" fontId="14" fillId="0" borderId="0"/>
    <xf numFmtId="0" fontId="14" fillId="0" borderId="0"/>
    <xf numFmtId="0" fontId="34" fillId="0" borderId="0"/>
    <xf numFmtId="0" fontId="34" fillId="0" borderId="0"/>
    <xf numFmtId="0" fontId="14" fillId="0" borderId="0"/>
    <xf numFmtId="171" fontId="14"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applyNumberFormat="0" applyFill="0" applyBorder="0" applyAlignment="0" applyProtection="0"/>
    <xf numFmtId="0" fontId="3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4" fillId="0" borderId="0"/>
    <xf numFmtId="0" fontId="10" fillId="0" borderId="0"/>
    <xf numFmtId="0" fontId="10" fillId="0" borderId="0"/>
    <xf numFmtId="0" fontId="10" fillId="0" borderId="0"/>
    <xf numFmtId="171" fontId="14" fillId="0" borderId="0" applyFont="0" applyFill="0" applyBorder="0" applyAlignment="0" applyProtection="0"/>
    <xf numFmtId="0" fontId="10" fillId="0" borderId="0"/>
    <xf numFmtId="0" fontId="10" fillId="0" borderId="0"/>
    <xf numFmtId="0" fontId="10" fillId="0" borderId="0"/>
    <xf numFmtId="0" fontId="10" fillId="0" borderId="0"/>
    <xf numFmtId="0" fontId="24" fillId="0" borderId="0"/>
    <xf numFmtId="0" fontId="24" fillId="0" borderId="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10" fillId="0" borderId="0"/>
    <xf numFmtId="0" fontId="14"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34" fillId="0" borderId="0"/>
    <xf numFmtId="0" fontId="34" fillId="0" borderId="0"/>
    <xf numFmtId="0" fontId="39" fillId="0" borderId="0"/>
    <xf numFmtId="0" fontId="10" fillId="0" borderId="0"/>
    <xf numFmtId="0" fontId="15" fillId="0" borderId="0"/>
    <xf numFmtId="0" fontId="10" fillId="0" borderId="0"/>
    <xf numFmtId="0" fontId="10" fillId="0" borderId="0"/>
    <xf numFmtId="172" fontId="52" fillId="0" borderId="0" applyNumberFormat="0" applyFill="0" applyBorder="0" applyProtection="0">
      <alignment vertical="top"/>
    </xf>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24" fillId="0" borderId="0"/>
    <xf numFmtId="0" fontId="15" fillId="0" borderId="0"/>
    <xf numFmtId="0" fontId="14" fillId="0" borderId="0"/>
    <xf numFmtId="0" fontId="14" fillId="0" borderId="0"/>
    <xf numFmtId="0" fontId="14"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10" fillId="0" borderId="0"/>
    <xf numFmtId="0" fontId="10" fillId="0" borderId="0"/>
    <xf numFmtId="0" fontId="31" fillId="0" borderId="0"/>
    <xf numFmtId="0" fontId="31" fillId="0" borderId="0"/>
    <xf numFmtId="0" fontId="31" fillId="0" borderId="0"/>
    <xf numFmtId="0" fontId="10" fillId="0" borderId="0"/>
    <xf numFmtId="0" fontId="42" fillId="0" borderId="0"/>
    <xf numFmtId="0" fontId="10" fillId="0" borderId="0"/>
    <xf numFmtId="0" fontId="1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0" fillId="0" borderId="0"/>
    <xf numFmtId="0" fontId="42" fillId="0" borderId="0"/>
    <xf numFmtId="0" fontId="10" fillId="0" borderId="0"/>
    <xf numFmtId="0" fontId="1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171" fontId="14" fillId="0" borderId="0" applyFont="0" applyFill="0" applyBorder="0" applyAlignment="0" applyProtection="0"/>
    <xf numFmtId="0" fontId="24" fillId="0" borderId="0"/>
    <xf numFmtId="0" fontId="24" fillId="0" borderId="0"/>
    <xf numFmtId="0" fontId="10" fillId="0" borderId="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24" fillId="0" borderId="0"/>
    <xf numFmtId="171" fontId="14" fillId="0" borderId="0" applyFont="0" applyFill="0" applyBorder="0" applyAlignment="0" applyProtection="0"/>
    <xf numFmtId="171" fontId="14" fillId="0" borderId="0" applyFont="0" applyFill="0" applyBorder="0" applyAlignment="0" applyProtection="0"/>
    <xf numFmtId="0" fontId="10" fillId="0" borderId="0"/>
    <xf numFmtId="0" fontId="24" fillId="0" borderId="0"/>
    <xf numFmtId="0" fontId="34" fillId="0" borderId="0"/>
    <xf numFmtId="0" fontId="10" fillId="0" borderId="0"/>
    <xf numFmtId="172" fontId="53" fillId="0" borderId="27" applyNumberFormat="0" applyFill="0" applyAlignment="0" applyProtection="0"/>
    <xf numFmtId="172" fontId="54" fillId="0" borderId="28" applyNumberFormat="0" applyFill="0" applyProtection="0">
      <alignment horizontal="center"/>
    </xf>
    <xf numFmtId="172" fontId="54" fillId="0" borderId="0" applyNumberFormat="0" applyFill="0" applyBorder="0" applyProtection="0">
      <alignment horizontal="left"/>
    </xf>
    <xf numFmtId="172" fontId="55" fillId="0" borderId="0" applyNumberFormat="0" applyFill="0" applyBorder="0" applyProtection="0">
      <alignment horizontal="centerContinuous"/>
    </xf>
    <xf numFmtId="0" fontId="10" fillId="0" borderId="0"/>
    <xf numFmtId="0" fontId="2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0" fillId="0" borderId="0"/>
    <xf numFmtId="0" fontId="24" fillId="0" borderId="0"/>
    <xf numFmtId="0" fontId="24" fillId="0" borderId="0"/>
    <xf numFmtId="0" fontId="10" fillId="0" borderId="0"/>
    <xf numFmtId="0" fontId="24" fillId="0" borderId="0"/>
    <xf numFmtId="0" fontId="34" fillId="0" borderId="0"/>
    <xf numFmtId="0" fontId="34" fillId="0" borderId="0"/>
    <xf numFmtId="0" fontId="34"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39" fillId="0" borderId="0"/>
    <xf numFmtId="0" fontId="10" fillId="0" borderId="0"/>
    <xf numFmtId="0" fontId="10" fillId="0" borderId="0"/>
    <xf numFmtId="0" fontId="34"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24" fillId="0" borderId="0"/>
    <xf numFmtId="0" fontId="10" fillId="0" borderId="0"/>
    <xf numFmtId="0" fontId="10" fillId="0" borderId="0"/>
    <xf numFmtId="0" fontId="10" fillId="0" borderId="0"/>
    <xf numFmtId="0" fontId="15" fillId="0" borderId="0"/>
    <xf numFmtId="0" fontId="10" fillId="0" borderId="0"/>
    <xf numFmtId="0" fontId="10" fillId="0" borderId="0"/>
    <xf numFmtId="0" fontId="34" fillId="0" borderId="0"/>
    <xf numFmtId="0" fontId="34" fillId="0" borderId="0"/>
    <xf numFmtId="0" fontId="34" fillId="0" borderId="0"/>
    <xf numFmtId="0" fontId="10" fillId="0" borderId="0"/>
    <xf numFmtId="0" fontId="34" fillId="0" borderId="0"/>
    <xf numFmtId="0" fontId="34" fillId="0" borderId="0"/>
    <xf numFmtId="0" fontId="24"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24"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10" fillId="0" borderId="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3" fillId="0" borderId="0"/>
    <xf numFmtId="0" fontId="24" fillId="0" borderId="0"/>
    <xf numFmtId="0" fontId="10" fillId="0" borderId="0"/>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26" quotePrefix="1">
      <alignment horizontal="justify" vertical="justify" textRotation="127" wrapText="1" justifyLastLine="1"/>
      <protection hidden="1"/>
    </xf>
    <xf numFmtId="0" fontId="14" fillId="0" borderId="0" applyNumberFormat="0" applyFill="0" applyBorder="0" applyAlignment="0" applyProtection="0"/>
    <xf numFmtId="0" fontId="14" fillId="0" borderId="0"/>
    <xf numFmtId="0" fontId="34" fillId="0" borderId="0"/>
    <xf numFmtId="0" fontId="24" fillId="0" borderId="0"/>
    <xf numFmtId="0" fontId="34" fillId="0" borderId="0"/>
    <xf numFmtId="0" fontId="34" fillId="0" borderId="0"/>
    <xf numFmtId="0" fontId="10" fillId="0" borderId="0"/>
    <xf numFmtId="0" fontId="10" fillId="0" borderId="0"/>
    <xf numFmtId="0" fontId="42" fillId="0" borderId="0"/>
    <xf numFmtId="0" fontId="10" fillId="0" borderId="0"/>
    <xf numFmtId="0" fontId="34"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34" fillId="0" borderId="0"/>
    <xf numFmtId="0" fontId="34" fillId="0" borderId="0"/>
    <xf numFmtId="0" fontId="56" fillId="0" borderId="0"/>
    <xf numFmtId="0" fontId="10" fillId="0" borderId="0"/>
    <xf numFmtId="0" fontId="24" fillId="0" borderId="0"/>
    <xf numFmtId="0" fontId="39" fillId="0" borderId="0"/>
    <xf numFmtId="0" fontId="39" fillId="0" borderId="0"/>
    <xf numFmtId="0" fontId="43" fillId="0" borderId="0"/>
    <xf numFmtId="0" fontId="10" fillId="0" borderId="0"/>
    <xf numFmtId="0" fontId="24"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4" fillId="0" borderId="0"/>
    <xf numFmtId="0" fontId="14" fillId="0" borderId="0"/>
    <xf numFmtId="0" fontId="14" fillId="0" borderId="0"/>
    <xf numFmtId="0" fontId="10" fillId="0" borderId="0"/>
    <xf numFmtId="0" fontId="10" fillId="0" borderId="0"/>
    <xf numFmtId="0" fontId="10" fillId="0" borderId="0"/>
    <xf numFmtId="0" fontId="10" fillId="0" borderId="0"/>
    <xf numFmtId="0" fontId="10" fillId="0" borderId="0"/>
    <xf numFmtId="0" fontId="4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34" fillId="0" borderId="0"/>
    <xf numFmtId="0" fontId="34" fillId="0" borderId="0"/>
    <xf numFmtId="0" fontId="43" fillId="0" borderId="0"/>
    <xf numFmtId="0" fontId="34" fillId="0" borderId="0"/>
    <xf numFmtId="0" fontId="34" fillId="0" borderId="0"/>
    <xf numFmtId="0" fontId="10" fillId="0" borderId="0"/>
    <xf numFmtId="0" fontId="10" fillId="0" borderId="0"/>
    <xf numFmtId="0" fontId="10" fillId="0" borderId="0"/>
    <xf numFmtId="0" fontId="10" fillId="0" borderId="0"/>
    <xf numFmtId="0" fontId="34" fillId="0" borderId="0"/>
    <xf numFmtId="0" fontId="34" fillId="0" borderId="0"/>
    <xf numFmtId="0" fontId="10" fillId="0" borderId="0"/>
    <xf numFmtId="0" fontId="10" fillId="0" borderId="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10" fillId="0" borderId="0"/>
    <xf numFmtId="0" fontId="10" fillId="0" borderId="0"/>
    <xf numFmtId="0" fontId="34" fillId="0" borderId="0"/>
    <xf numFmtId="0" fontId="10" fillId="0" borderId="0"/>
    <xf numFmtId="0" fontId="10" fillId="0" borderId="0"/>
    <xf numFmtId="0" fontId="24" fillId="0" borderId="0"/>
    <xf numFmtId="0" fontId="10" fillId="0" borderId="0"/>
    <xf numFmtId="189" fontId="24" fillId="0" borderId="0" applyFont="0" applyFill="0" applyBorder="0" applyAlignment="0" applyProtection="0"/>
    <xf numFmtId="190" fontId="24" fillId="0" borderId="0" applyFont="0" applyFill="0" applyBorder="0" applyAlignment="0" applyProtection="0"/>
    <xf numFmtId="0" fontId="14" fillId="0" borderId="0" applyNumberFormat="0" applyFill="0" applyBorder="0" applyAlignment="0" applyProtection="0"/>
    <xf numFmtId="0" fontId="14" fillId="0" borderId="0"/>
    <xf numFmtId="0" fontId="14" fillId="0" borderId="0"/>
    <xf numFmtId="176" fontId="57" fillId="0" borderId="0"/>
    <xf numFmtId="175" fontId="57" fillId="0" borderId="0"/>
    <xf numFmtId="191" fontId="58" fillId="0" borderId="0" applyFont="0" applyFill="0" applyBorder="0" applyAlignment="0" applyProtection="0"/>
    <xf numFmtId="0" fontId="14" fillId="0" borderId="0"/>
    <xf numFmtId="0" fontId="24" fillId="0" borderId="0"/>
    <xf numFmtId="0" fontId="24" fillId="0" borderId="0"/>
    <xf numFmtId="0" fontId="14" fillId="0" borderId="0"/>
    <xf numFmtId="0" fontId="14" fillId="0" borderId="0"/>
    <xf numFmtId="0" fontId="14" fillId="0" borderId="0"/>
    <xf numFmtId="0" fontId="14" fillId="0" borderId="0"/>
    <xf numFmtId="192" fontId="58" fillId="0" borderId="0" applyFont="0" applyFill="0" applyBorder="0" applyAlignment="0" applyProtection="0"/>
    <xf numFmtId="10" fontId="58" fillId="0" borderId="0" applyFont="0" applyFill="0" applyBorder="0" applyAlignment="0" applyProtection="0"/>
    <xf numFmtId="193" fontId="14" fillId="0" borderId="0"/>
    <xf numFmtId="194" fontId="14" fillId="0" borderId="0" applyFont="0" applyAlignment="0"/>
    <xf numFmtId="194" fontId="14" fillId="0" borderId="0" applyFont="0" applyAlignment="0"/>
    <xf numFmtId="194" fontId="14" fillId="0" borderId="0" applyFont="0" applyAlignment="0"/>
    <xf numFmtId="194" fontId="14" fillId="0" borderId="0" applyFont="0" applyAlignment="0"/>
    <xf numFmtId="194" fontId="14" fillId="0" borderId="0" applyFont="0" applyAlignment="0"/>
    <xf numFmtId="195" fontId="59" fillId="0" borderId="0" applyFont="0" applyBorder="0" applyAlignment="0">
      <alignment horizontal="left" vertical="center"/>
    </xf>
    <xf numFmtId="172" fontId="14" fillId="0" borderId="0"/>
    <xf numFmtId="0" fontId="14" fillId="0" borderId="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60" fillId="9"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0"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60" fillId="11"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60"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60" fillId="13"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60"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60"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60"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60" fillId="17"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60"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60" fillId="19"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60"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61" fillId="9" borderId="0" applyNumberFormat="0" applyBorder="0" applyAlignment="0" applyProtection="0"/>
    <xf numFmtId="0" fontId="61" fillId="11" borderId="0" applyNumberFormat="0" applyBorder="0" applyAlignment="0" applyProtection="0"/>
    <xf numFmtId="0" fontId="61" fillId="13" borderId="0" applyNumberFormat="0" applyBorder="0" applyAlignment="0" applyProtection="0"/>
    <xf numFmtId="0" fontId="61" fillId="15" borderId="0" applyNumberFormat="0" applyBorder="0" applyAlignment="0" applyProtection="0"/>
    <xf numFmtId="0" fontId="61" fillId="17" borderId="0" applyNumberFormat="0" applyBorder="0" applyAlignment="0" applyProtection="0"/>
    <xf numFmtId="0" fontId="61" fillId="19" borderId="0" applyNumberFormat="0" applyBorder="0" applyAlignment="0" applyProtection="0"/>
    <xf numFmtId="0" fontId="62" fillId="9" borderId="0" applyNumberFormat="0" applyBorder="0" applyAlignment="0" applyProtection="0"/>
    <xf numFmtId="0" fontId="62" fillId="11" borderId="0" applyNumberFormat="0" applyBorder="0" applyAlignment="0" applyProtection="0"/>
    <xf numFmtId="0" fontId="62" fillId="13" borderId="0" applyNumberFormat="0" applyBorder="0" applyAlignment="0" applyProtection="0"/>
    <xf numFmtId="0" fontId="62" fillId="15" borderId="0" applyNumberFormat="0" applyBorder="0" applyAlignment="0" applyProtection="0"/>
    <xf numFmtId="0" fontId="62" fillId="17" borderId="0" applyNumberFormat="0" applyBorder="0" applyAlignment="0" applyProtection="0"/>
    <xf numFmtId="0" fontId="62" fillId="19"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60" fillId="21"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60"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60" fillId="23"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60"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60" fillId="25"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60"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60"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60"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60" fillId="21"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60"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60" fillId="27"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60"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61" fillId="21" borderId="0" applyNumberFormat="0" applyBorder="0" applyAlignment="0" applyProtection="0"/>
    <xf numFmtId="0" fontId="61" fillId="23" borderId="0" applyNumberFormat="0" applyBorder="0" applyAlignment="0" applyProtection="0"/>
    <xf numFmtId="0" fontId="61" fillId="25" borderId="0" applyNumberFormat="0" applyBorder="0" applyAlignment="0" applyProtection="0"/>
    <xf numFmtId="0" fontId="61" fillId="15" borderId="0" applyNumberFormat="0" applyBorder="0" applyAlignment="0" applyProtection="0"/>
    <xf numFmtId="0" fontId="61" fillId="21" borderId="0" applyNumberFormat="0" applyBorder="0" applyAlignment="0" applyProtection="0"/>
    <xf numFmtId="0" fontId="61" fillId="27" borderId="0" applyNumberFormat="0" applyBorder="0" applyAlignment="0" applyProtection="0"/>
    <xf numFmtId="0" fontId="62" fillId="21" borderId="0" applyNumberFormat="0" applyBorder="0" applyAlignment="0" applyProtection="0"/>
    <xf numFmtId="0" fontId="62" fillId="23" borderId="0" applyNumberFormat="0" applyBorder="0" applyAlignment="0" applyProtection="0"/>
    <xf numFmtId="0" fontId="62" fillId="25" borderId="0" applyNumberFormat="0" applyBorder="0" applyAlignment="0" applyProtection="0"/>
    <xf numFmtId="0" fontId="62" fillId="15" borderId="0" applyNumberFormat="0" applyBorder="0" applyAlignment="0" applyProtection="0"/>
    <xf numFmtId="0" fontId="62" fillId="21" borderId="0" applyNumberFormat="0" applyBorder="0" applyAlignment="0" applyProtection="0"/>
    <xf numFmtId="0" fontId="62" fillId="27" borderId="0" applyNumberFormat="0" applyBorder="0" applyAlignment="0" applyProtection="0"/>
    <xf numFmtId="172" fontId="63" fillId="0" borderId="0">
      <alignment vertical="top" wrapText="1"/>
    </xf>
    <xf numFmtId="2" fontId="46" fillId="0" borderId="0" applyFont="0" applyFill="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5" fillId="29"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5" fillId="29" borderId="0" applyNumberFormat="0" applyBorder="0" applyAlignment="0" applyProtection="0"/>
    <xf numFmtId="0" fontId="64" fillId="29"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2" borderId="0" applyNumberFormat="0" applyBorder="0" applyAlignment="0" applyProtection="0"/>
    <xf numFmtId="0" fontId="64" fillId="22" borderId="0" applyNumberFormat="0" applyBorder="0" applyAlignment="0" applyProtection="0"/>
    <xf numFmtId="0" fontId="64" fillId="23" borderId="0" applyNumberFormat="0" applyBorder="0" applyAlignment="0" applyProtection="0"/>
    <xf numFmtId="0" fontId="64" fillId="23" borderId="0" applyNumberFormat="0" applyBorder="0" applyAlignment="0" applyProtection="0"/>
    <xf numFmtId="0" fontId="65" fillId="23" borderId="0" applyNumberFormat="0" applyBorder="0" applyAlignment="0" applyProtection="0"/>
    <xf numFmtId="0" fontId="64" fillId="22" borderId="0" applyNumberFormat="0" applyBorder="0" applyAlignment="0" applyProtection="0"/>
    <xf numFmtId="0" fontId="64" fillId="22" borderId="0" applyNumberFormat="0" applyBorder="0" applyAlignment="0" applyProtection="0"/>
    <xf numFmtId="0" fontId="65" fillId="23" borderId="0" applyNumberFormat="0" applyBorder="0" applyAlignment="0" applyProtection="0"/>
    <xf numFmtId="0" fontId="64" fillId="23" borderId="0" applyNumberFormat="0" applyBorder="0" applyAlignment="0" applyProtection="0"/>
    <xf numFmtId="0" fontId="64" fillId="22" borderId="0" applyNumberFormat="0" applyBorder="0" applyAlignment="0" applyProtection="0"/>
    <xf numFmtId="0" fontId="64" fillId="22" borderId="0" applyNumberFormat="0" applyBorder="0" applyAlignment="0" applyProtection="0"/>
    <xf numFmtId="0" fontId="64" fillId="22" borderId="0" applyNumberFormat="0" applyBorder="0" applyAlignment="0" applyProtection="0"/>
    <xf numFmtId="0" fontId="64" fillId="23" borderId="0" applyNumberFormat="0" applyBorder="0" applyAlignment="0" applyProtection="0"/>
    <xf numFmtId="0" fontId="64" fillId="22" borderId="0" applyNumberFormat="0" applyBorder="0" applyAlignment="0" applyProtection="0"/>
    <xf numFmtId="0" fontId="64" fillId="22" borderId="0" applyNumberFormat="0" applyBorder="0" applyAlignment="0" applyProtection="0"/>
    <xf numFmtId="0" fontId="64" fillId="22" borderId="0" applyNumberFormat="0" applyBorder="0" applyAlignment="0" applyProtection="0"/>
    <xf numFmtId="0" fontId="64" fillId="23" borderId="0" applyNumberFormat="0" applyBorder="0" applyAlignment="0" applyProtection="0"/>
    <xf numFmtId="0" fontId="64" fillId="22" borderId="0" applyNumberFormat="0" applyBorder="0" applyAlignment="0" applyProtection="0"/>
    <xf numFmtId="0" fontId="64" fillId="23" borderId="0" applyNumberFormat="0" applyBorder="0" applyAlignment="0" applyProtection="0"/>
    <xf numFmtId="0" fontId="64" fillId="23" borderId="0" applyNumberFormat="0" applyBorder="0" applyAlignment="0" applyProtection="0"/>
    <xf numFmtId="0" fontId="64" fillId="23" borderId="0" applyNumberFormat="0" applyBorder="0" applyAlignment="0" applyProtection="0"/>
    <xf numFmtId="0" fontId="64" fillId="23" borderId="0" applyNumberFormat="0" applyBorder="0" applyAlignment="0" applyProtection="0"/>
    <xf numFmtId="0" fontId="64" fillId="23" borderId="0" applyNumberFormat="0" applyBorder="0" applyAlignment="0" applyProtection="0"/>
    <xf numFmtId="0" fontId="64" fillId="23" borderId="0" applyNumberFormat="0" applyBorder="0" applyAlignment="0" applyProtection="0"/>
    <xf numFmtId="0" fontId="64" fillId="23" borderId="0" applyNumberFormat="0" applyBorder="0" applyAlignment="0" applyProtection="0"/>
    <xf numFmtId="0" fontId="64" fillId="23" borderId="0" applyNumberFormat="0" applyBorder="0" applyAlignment="0" applyProtection="0"/>
    <xf numFmtId="0" fontId="64" fillId="23"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5" borderId="0" applyNumberFormat="0" applyBorder="0" applyAlignment="0" applyProtection="0"/>
    <xf numFmtId="0" fontId="64" fillId="25" borderId="0" applyNumberFormat="0" applyBorder="0" applyAlignment="0" applyProtection="0"/>
    <xf numFmtId="0" fontId="65" fillId="25"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5" fillId="25" borderId="0" applyNumberFormat="0" applyBorder="0" applyAlignment="0" applyProtection="0"/>
    <xf numFmtId="0" fontId="64" fillId="25"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5"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5" borderId="0" applyNumberFormat="0" applyBorder="0" applyAlignment="0" applyProtection="0"/>
    <xf numFmtId="0" fontId="64" fillId="24" borderId="0" applyNumberFormat="0" applyBorder="0" applyAlignment="0" applyProtection="0"/>
    <xf numFmtId="0" fontId="64" fillId="25" borderId="0" applyNumberFormat="0" applyBorder="0" applyAlignment="0" applyProtection="0"/>
    <xf numFmtId="0" fontId="64" fillId="25" borderId="0" applyNumberFormat="0" applyBorder="0" applyAlignment="0" applyProtection="0"/>
    <xf numFmtId="0" fontId="64" fillId="25" borderId="0" applyNumberFormat="0" applyBorder="0" applyAlignment="0" applyProtection="0"/>
    <xf numFmtId="0" fontId="64" fillId="25" borderId="0" applyNumberFormat="0" applyBorder="0" applyAlignment="0" applyProtection="0"/>
    <xf numFmtId="0" fontId="64" fillId="25" borderId="0" applyNumberFormat="0" applyBorder="0" applyAlignment="0" applyProtection="0"/>
    <xf numFmtId="0" fontId="64" fillId="25" borderId="0" applyNumberFormat="0" applyBorder="0" applyAlignment="0" applyProtection="0"/>
    <xf numFmtId="0" fontId="64" fillId="25" borderId="0" applyNumberFormat="0" applyBorder="0" applyAlignment="0" applyProtection="0"/>
    <xf numFmtId="0" fontId="64" fillId="25" borderId="0" applyNumberFormat="0" applyBorder="0" applyAlignment="0" applyProtection="0"/>
    <xf numFmtId="0" fontId="64" fillId="25"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5" fillId="31"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5" fillId="31" borderId="0" applyNumberFormat="0" applyBorder="0" applyAlignment="0" applyProtection="0"/>
    <xf numFmtId="0" fontId="64" fillId="31"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1"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1" borderId="0" applyNumberFormat="0" applyBorder="0" applyAlignment="0" applyProtection="0"/>
    <xf numFmtId="0" fontId="64" fillId="30"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2" borderId="0" applyNumberFormat="0" applyBorder="0" applyAlignment="0" applyProtection="0"/>
    <xf numFmtId="0" fontId="64" fillId="32" borderId="0" applyNumberFormat="0" applyBorder="0" applyAlignment="0" applyProtection="0"/>
    <xf numFmtId="0" fontId="64" fillId="33" borderId="0" applyNumberFormat="0" applyBorder="0" applyAlignment="0" applyProtection="0"/>
    <xf numFmtId="0" fontId="64" fillId="33" borderId="0" applyNumberFormat="0" applyBorder="0" applyAlignment="0" applyProtection="0"/>
    <xf numFmtId="0" fontId="65" fillId="33" borderId="0" applyNumberFormat="0" applyBorder="0" applyAlignment="0" applyProtection="0"/>
    <xf numFmtId="0" fontId="64" fillId="32" borderId="0" applyNumberFormat="0" applyBorder="0" applyAlignment="0" applyProtection="0"/>
    <xf numFmtId="0" fontId="64" fillId="32" borderId="0" applyNumberFormat="0" applyBorder="0" applyAlignment="0" applyProtection="0"/>
    <xf numFmtId="0" fontId="65" fillId="33" borderId="0" applyNumberFormat="0" applyBorder="0" applyAlignment="0" applyProtection="0"/>
    <xf numFmtId="0" fontId="64" fillId="33" borderId="0" applyNumberFormat="0" applyBorder="0" applyAlignment="0" applyProtection="0"/>
    <xf numFmtId="0" fontId="64" fillId="32" borderId="0" applyNumberFormat="0" applyBorder="0" applyAlignment="0" applyProtection="0"/>
    <xf numFmtId="0" fontId="64" fillId="32" borderId="0" applyNumberFormat="0" applyBorder="0" applyAlignment="0" applyProtection="0"/>
    <xf numFmtId="0" fontId="64" fillId="32" borderId="0" applyNumberFormat="0" applyBorder="0" applyAlignment="0" applyProtection="0"/>
    <xf numFmtId="0" fontId="64" fillId="33" borderId="0" applyNumberFormat="0" applyBorder="0" applyAlignment="0" applyProtection="0"/>
    <xf numFmtId="0" fontId="64" fillId="32" borderId="0" applyNumberFormat="0" applyBorder="0" applyAlignment="0" applyProtection="0"/>
    <xf numFmtId="0" fontId="64" fillId="32" borderId="0" applyNumberFormat="0" applyBorder="0" applyAlignment="0" applyProtection="0"/>
    <xf numFmtId="0" fontId="64" fillId="32" borderId="0" applyNumberFormat="0" applyBorder="0" applyAlignment="0" applyProtection="0"/>
    <xf numFmtId="0" fontId="64" fillId="33" borderId="0" applyNumberFormat="0" applyBorder="0" applyAlignment="0" applyProtection="0"/>
    <xf numFmtId="0" fontId="64" fillId="32" borderId="0" applyNumberFormat="0" applyBorder="0" applyAlignment="0" applyProtection="0"/>
    <xf numFmtId="0" fontId="64" fillId="33" borderId="0" applyNumberFormat="0" applyBorder="0" applyAlignment="0" applyProtection="0"/>
    <xf numFmtId="0" fontId="64" fillId="33" borderId="0" applyNumberFormat="0" applyBorder="0" applyAlignment="0" applyProtection="0"/>
    <xf numFmtId="0" fontId="64" fillId="33" borderId="0" applyNumberFormat="0" applyBorder="0" applyAlignment="0" applyProtection="0"/>
    <xf numFmtId="0" fontId="64" fillId="33" borderId="0" applyNumberFormat="0" applyBorder="0" applyAlignment="0" applyProtection="0"/>
    <xf numFmtId="0" fontId="64" fillId="33" borderId="0" applyNumberFormat="0" applyBorder="0" applyAlignment="0" applyProtection="0"/>
    <xf numFmtId="0" fontId="64" fillId="33" borderId="0" applyNumberFormat="0" applyBorder="0" applyAlignment="0" applyProtection="0"/>
    <xf numFmtId="0" fontId="64" fillId="33" borderId="0" applyNumberFormat="0" applyBorder="0" applyAlignment="0" applyProtection="0"/>
    <xf numFmtId="0" fontId="64" fillId="33" borderId="0" applyNumberFormat="0" applyBorder="0" applyAlignment="0" applyProtection="0"/>
    <xf numFmtId="0" fontId="64" fillId="33" borderId="0" applyNumberFormat="0" applyBorder="0" applyAlignment="0" applyProtection="0"/>
    <xf numFmtId="0" fontId="64" fillId="34" borderId="0" applyNumberFormat="0" applyBorder="0" applyAlignment="0" applyProtection="0"/>
    <xf numFmtId="0" fontId="64" fillId="34" borderId="0" applyNumberFormat="0" applyBorder="0" applyAlignment="0" applyProtection="0"/>
    <xf numFmtId="0" fontId="64" fillId="35" borderId="0" applyNumberFormat="0" applyBorder="0" applyAlignment="0" applyProtection="0"/>
    <xf numFmtId="0" fontId="64" fillId="35" borderId="0" applyNumberFormat="0" applyBorder="0" applyAlignment="0" applyProtection="0"/>
    <xf numFmtId="0" fontId="65" fillId="35" borderId="0" applyNumberFormat="0" applyBorder="0" applyAlignment="0" applyProtection="0"/>
    <xf numFmtId="0" fontId="64" fillId="34" borderId="0" applyNumberFormat="0" applyBorder="0" applyAlignment="0" applyProtection="0"/>
    <xf numFmtId="0" fontId="64" fillId="34" borderId="0" applyNumberFormat="0" applyBorder="0" applyAlignment="0" applyProtection="0"/>
    <xf numFmtId="0" fontId="65" fillId="35" borderId="0" applyNumberFormat="0" applyBorder="0" applyAlignment="0" applyProtection="0"/>
    <xf numFmtId="0" fontId="64" fillId="35" borderId="0" applyNumberFormat="0" applyBorder="0" applyAlignment="0" applyProtection="0"/>
    <xf numFmtId="0" fontId="64" fillId="34" borderId="0" applyNumberFormat="0" applyBorder="0" applyAlignment="0" applyProtection="0"/>
    <xf numFmtId="0" fontId="64" fillId="34" borderId="0" applyNumberFormat="0" applyBorder="0" applyAlignment="0" applyProtection="0"/>
    <xf numFmtId="0" fontId="64" fillId="34" borderId="0" applyNumberFormat="0" applyBorder="0" applyAlignment="0" applyProtection="0"/>
    <xf numFmtId="0" fontId="64" fillId="35" borderId="0" applyNumberFormat="0" applyBorder="0" applyAlignment="0" applyProtection="0"/>
    <xf numFmtId="0" fontId="64" fillId="34" borderId="0" applyNumberFormat="0" applyBorder="0" applyAlignment="0" applyProtection="0"/>
    <xf numFmtId="0" fontId="64" fillId="34" borderId="0" applyNumberFormat="0" applyBorder="0" applyAlignment="0" applyProtection="0"/>
    <xf numFmtId="0" fontId="64" fillId="34" borderId="0" applyNumberFormat="0" applyBorder="0" applyAlignment="0" applyProtection="0"/>
    <xf numFmtId="0" fontId="64" fillId="35" borderId="0" applyNumberFormat="0" applyBorder="0" applyAlignment="0" applyProtection="0"/>
    <xf numFmtId="0" fontId="64" fillId="34" borderId="0" applyNumberFormat="0" applyBorder="0" applyAlignment="0" applyProtection="0"/>
    <xf numFmtId="0" fontId="64" fillId="35" borderId="0" applyNumberFormat="0" applyBorder="0" applyAlignment="0" applyProtection="0"/>
    <xf numFmtId="0" fontId="64" fillId="35" borderId="0" applyNumberFormat="0" applyBorder="0" applyAlignment="0" applyProtection="0"/>
    <xf numFmtId="0" fontId="64" fillId="35" borderId="0" applyNumberFormat="0" applyBorder="0" applyAlignment="0" applyProtection="0"/>
    <xf numFmtId="0" fontId="64" fillId="35" borderId="0" applyNumberFormat="0" applyBorder="0" applyAlignment="0" applyProtection="0"/>
    <xf numFmtId="0" fontId="64" fillId="35" borderId="0" applyNumberFormat="0" applyBorder="0" applyAlignment="0" applyProtection="0"/>
    <xf numFmtId="0" fontId="64" fillId="35" borderId="0" applyNumberFormat="0" applyBorder="0" applyAlignment="0" applyProtection="0"/>
    <xf numFmtId="0" fontId="64" fillId="35" borderId="0" applyNumberFormat="0" applyBorder="0" applyAlignment="0" applyProtection="0"/>
    <xf numFmtId="0" fontId="64" fillId="35" borderId="0" applyNumberFormat="0" applyBorder="0" applyAlignment="0" applyProtection="0"/>
    <xf numFmtId="0" fontId="64" fillId="35" borderId="0" applyNumberFormat="0" applyBorder="0" applyAlignment="0" applyProtection="0"/>
    <xf numFmtId="0" fontId="66" fillId="29" borderId="0" applyNumberFormat="0" applyBorder="0" applyAlignment="0" applyProtection="0"/>
    <xf numFmtId="0" fontId="66" fillId="23" borderId="0" applyNumberFormat="0" applyBorder="0" applyAlignment="0" applyProtection="0"/>
    <xf numFmtId="0" fontId="66" fillId="25" borderId="0" applyNumberFormat="0" applyBorder="0" applyAlignment="0" applyProtection="0"/>
    <xf numFmtId="0" fontId="66" fillId="31" borderId="0" applyNumberFormat="0" applyBorder="0" applyAlignment="0" applyProtection="0"/>
    <xf numFmtId="0" fontId="66" fillId="33" borderId="0" applyNumberFormat="0" applyBorder="0" applyAlignment="0" applyProtection="0"/>
    <xf numFmtId="0" fontId="66" fillId="35" borderId="0" applyNumberFormat="0" applyBorder="0" applyAlignment="0" applyProtection="0"/>
    <xf numFmtId="0" fontId="67" fillId="29" borderId="0" applyNumberFormat="0" applyBorder="0" applyAlignment="0" applyProtection="0"/>
    <xf numFmtId="0" fontId="67" fillId="23" borderId="0" applyNumberFormat="0" applyBorder="0" applyAlignment="0" applyProtection="0"/>
    <xf numFmtId="0" fontId="67" fillId="25" borderId="0" applyNumberFormat="0" applyBorder="0" applyAlignment="0" applyProtection="0"/>
    <xf numFmtId="0" fontId="67" fillId="31" borderId="0" applyNumberFormat="0" applyBorder="0" applyAlignment="0" applyProtection="0"/>
    <xf numFmtId="0" fontId="67" fillId="33" borderId="0" applyNumberFormat="0" applyBorder="0" applyAlignment="0" applyProtection="0"/>
    <xf numFmtId="0" fontId="67" fillId="35" borderId="0" applyNumberFormat="0" applyBorder="0" applyAlignment="0" applyProtection="0"/>
    <xf numFmtId="0" fontId="36" fillId="0" borderId="0">
      <protection locked="0"/>
    </xf>
    <xf numFmtId="9" fontId="68" fillId="0" borderId="0"/>
    <xf numFmtId="0" fontId="14" fillId="0" borderId="0"/>
    <xf numFmtId="196" fontId="22" fillId="0" borderId="0">
      <alignment horizontal="right" vertical="center"/>
      <protection locked="0"/>
    </xf>
    <xf numFmtId="197" fontId="22" fillId="0" borderId="0">
      <alignment horizontal="right" vertical="center"/>
      <protection locked="0"/>
    </xf>
    <xf numFmtId="0" fontId="16" fillId="36" borderId="0" applyNumberFormat="0" applyBorder="0" applyAlignment="0" applyProtection="0"/>
    <xf numFmtId="0" fontId="16" fillId="36" borderId="0" applyNumberFormat="0" applyBorder="0" applyAlignment="0" applyProtection="0"/>
    <xf numFmtId="0" fontId="64" fillId="37" borderId="0" applyNumberFormat="0" applyBorder="0" applyAlignment="0" applyProtection="0"/>
    <xf numFmtId="0" fontId="64" fillId="38" borderId="0" applyNumberFormat="0" applyBorder="0" applyAlignment="0" applyProtection="0"/>
    <xf numFmtId="0" fontId="64" fillId="38" borderId="0" applyNumberFormat="0" applyBorder="0" applyAlignment="0" applyProtection="0"/>
    <xf numFmtId="0" fontId="64" fillId="39" borderId="0" applyNumberFormat="0" applyBorder="0" applyAlignment="0" applyProtection="0"/>
    <xf numFmtId="0" fontId="64" fillId="39" borderId="0" applyNumberFormat="0" applyBorder="0" applyAlignment="0" applyProtection="0"/>
    <xf numFmtId="0" fontId="65" fillId="39" borderId="0" applyNumberFormat="0" applyBorder="0" applyAlignment="0" applyProtection="0"/>
    <xf numFmtId="0" fontId="64" fillId="38" borderId="0" applyNumberFormat="0" applyBorder="0" applyAlignment="0" applyProtection="0"/>
    <xf numFmtId="0" fontId="64" fillId="38" borderId="0" applyNumberFormat="0" applyBorder="0" applyAlignment="0" applyProtection="0"/>
    <xf numFmtId="0" fontId="65" fillId="39" borderId="0" applyNumberFormat="0" applyBorder="0" applyAlignment="0" applyProtection="0"/>
    <xf numFmtId="0" fontId="64" fillId="39" borderId="0" applyNumberFormat="0" applyBorder="0" applyAlignment="0" applyProtection="0"/>
    <xf numFmtId="0" fontId="64" fillId="38" borderId="0" applyNumberFormat="0" applyBorder="0" applyAlignment="0" applyProtection="0"/>
    <xf numFmtId="0" fontId="64" fillId="38" borderId="0" applyNumberFormat="0" applyBorder="0" applyAlignment="0" applyProtection="0"/>
    <xf numFmtId="0" fontId="64" fillId="38" borderId="0" applyNumberFormat="0" applyBorder="0" applyAlignment="0" applyProtection="0"/>
    <xf numFmtId="0" fontId="64" fillId="39" borderId="0" applyNumberFormat="0" applyBorder="0" applyAlignment="0" applyProtection="0"/>
    <xf numFmtId="0" fontId="64" fillId="38" borderId="0" applyNumberFormat="0" applyBorder="0" applyAlignment="0" applyProtection="0"/>
    <xf numFmtId="0" fontId="64" fillId="38" borderId="0" applyNumberFormat="0" applyBorder="0" applyAlignment="0" applyProtection="0"/>
    <xf numFmtId="0" fontId="64" fillId="38" borderId="0" applyNumberFormat="0" applyBorder="0" applyAlignment="0" applyProtection="0"/>
    <xf numFmtId="0" fontId="64" fillId="39" borderId="0" applyNumberFormat="0" applyBorder="0" applyAlignment="0" applyProtection="0"/>
    <xf numFmtId="0" fontId="64" fillId="38" borderId="0" applyNumberFormat="0" applyBorder="0" applyAlignment="0" applyProtection="0"/>
    <xf numFmtId="0" fontId="64" fillId="39" borderId="0" applyNumberFormat="0" applyBorder="0" applyAlignment="0" applyProtection="0"/>
    <xf numFmtId="0" fontId="64" fillId="39" borderId="0" applyNumberFormat="0" applyBorder="0" applyAlignment="0" applyProtection="0"/>
    <xf numFmtId="0" fontId="64" fillId="39" borderId="0" applyNumberFormat="0" applyBorder="0" applyAlignment="0" applyProtection="0"/>
    <xf numFmtId="0" fontId="64" fillId="39" borderId="0" applyNumberFormat="0" applyBorder="0" applyAlignment="0" applyProtection="0"/>
    <xf numFmtId="0" fontId="64" fillId="39" borderId="0" applyNumberFormat="0" applyBorder="0" applyAlignment="0" applyProtection="0"/>
    <xf numFmtId="0" fontId="64" fillId="39" borderId="0" applyNumberFormat="0" applyBorder="0" applyAlignment="0" applyProtection="0"/>
    <xf numFmtId="0" fontId="64" fillId="39" borderId="0" applyNumberFormat="0" applyBorder="0" applyAlignment="0" applyProtection="0"/>
    <xf numFmtId="0" fontId="64" fillId="39" borderId="0" applyNumberFormat="0" applyBorder="0" applyAlignment="0" applyProtection="0"/>
    <xf numFmtId="0" fontId="64" fillId="39" borderId="0" applyNumberFormat="0" applyBorder="0" applyAlignment="0" applyProtection="0"/>
    <xf numFmtId="0" fontId="16" fillId="40" borderId="0" applyNumberFormat="0" applyBorder="0" applyAlignment="0" applyProtection="0"/>
    <xf numFmtId="0" fontId="16" fillId="41" borderId="0" applyNumberFormat="0" applyBorder="0" applyAlignment="0" applyProtection="0"/>
    <xf numFmtId="0" fontId="64" fillId="42" borderId="0" applyNumberFormat="0" applyBorder="0" applyAlignment="0" applyProtection="0"/>
    <xf numFmtId="0" fontId="64" fillId="43" borderId="0" applyNumberFormat="0" applyBorder="0" applyAlignment="0" applyProtection="0"/>
    <xf numFmtId="0" fontId="64" fillId="44" borderId="0" applyNumberFormat="0" applyBorder="0" applyAlignment="0" applyProtection="0"/>
    <xf numFmtId="0" fontId="64" fillId="43"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5" fillId="45" borderId="0" applyNumberFormat="0" applyBorder="0" applyAlignment="0" applyProtection="0"/>
    <xf numFmtId="0" fontId="64" fillId="44" borderId="0" applyNumberFormat="0" applyBorder="0" applyAlignment="0" applyProtection="0"/>
    <xf numFmtId="0" fontId="64" fillId="43" borderId="0" applyNumberFormat="0" applyBorder="0" applyAlignment="0" applyProtection="0"/>
    <xf numFmtId="0" fontId="65" fillId="45" borderId="0" applyNumberFormat="0" applyBorder="0" applyAlignment="0" applyProtection="0"/>
    <xf numFmtId="0" fontId="64" fillId="45" borderId="0" applyNumberFormat="0" applyBorder="0" applyAlignment="0" applyProtection="0"/>
    <xf numFmtId="0" fontId="64" fillId="43" borderId="0" applyNumberFormat="0" applyBorder="0" applyAlignment="0" applyProtection="0"/>
    <xf numFmtId="0" fontId="64" fillId="43" borderId="0" applyNumberFormat="0" applyBorder="0" applyAlignment="0" applyProtection="0"/>
    <xf numFmtId="0" fontId="64" fillId="44" borderId="0" applyNumberFormat="0" applyBorder="0" applyAlignment="0" applyProtection="0"/>
    <xf numFmtId="0" fontId="64" fillId="45" borderId="0" applyNumberFormat="0" applyBorder="0" applyAlignment="0" applyProtection="0"/>
    <xf numFmtId="0" fontId="64" fillId="43" borderId="0" applyNumberFormat="0" applyBorder="0" applyAlignment="0" applyProtection="0"/>
    <xf numFmtId="0" fontId="64" fillId="43" borderId="0" applyNumberFormat="0" applyBorder="0" applyAlignment="0" applyProtection="0"/>
    <xf numFmtId="0" fontId="64" fillId="44" borderId="0" applyNumberFormat="0" applyBorder="0" applyAlignment="0" applyProtection="0"/>
    <xf numFmtId="0" fontId="64" fillId="45" borderId="0" applyNumberFormat="0" applyBorder="0" applyAlignment="0" applyProtection="0"/>
    <xf numFmtId="0" fontId="64" fillId="43" borderId="0" applyNumberFormat="0" applyBorder="0" applyAlignment="0" applyProtection="0"/>
    <xf numFmtId="0" fontId="64" fillId="44"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16" fillId="40" borderId="0" applyNumberFormat="0" applyBorder="0" applyAlignment="0" applyProtection="0"/>
    <xf numFmtId="0" fontId="16" fillId="46" borderId="0" applyNumberFormat="0" applyBorder="0" applyAlignment="0" applyProtection="0"/>
    <xf numFmtId="0" fontId="64" fillId="41" borderId="0" applyNumberFormat="0" applyBorder="0" applyAlignment="0" applyProtection="0"/>
    <xf numFmtId="0" fontId="64" fillId="47" borderId="0" applyNumberFormat="0" applyBorder="0" applyAlignment="0" applyProtection="0"/>
    <xf numFmtId="0" fontId="64" fillId="47"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5" fillId="48" borderId="0" applyNumberFormat="0" applyBorder="0" applyAlignment="0" applyProtection="0"/>
    <xf numFmtId="0" fontId="64" fillId="47" borderId="0" applyNumberFormat="0" applyBorder="0" applyAlignment="0" applyProtection="0"/>
    <xf numFmtId="0" fontId="64" fillId="47" borderId="0" applyNumberFormat="0" applyBorder="0" applyAlignment="0" applyProtection="0"/>
    <xf numFmtId="0" fontId="65" fillId="48" borderId="0" applyNumberFormat="0" applyBorder="0" applyAlignment="0" applyProtection="0"/>
    <xf numFmtId="0" fontId="64" fillId="48" borderId="0" applyNumberFormat="0" applyBorder="0" applyAlignment="0" applyProtection="0"/>
    <xf numFmtId="0" fontId="64" fillId="47" borderId="0" applyNumberFormat="0" applyBorder="0" applyAlignment="0" applyProtection="0"/>
    <xf numFmtId="0" fontId="64" fillId="47" borderId="0" applyNumberFormat="0" applyBorder="0" applyAlignment="0" applyProtection="0"/>
    <xf numFmtId="0" fontId="64" fillId="47" borderId="0" applyNumberFormat="0" applyBorder="0" applyAlignment="0" applyProtection="0"/>
    <xf numFmtId="0" fontId="64" fillId="48" borderId="0" applyNumberFormat="0" applyBorder="0" applyAlignment="0" applyProtection="0"/>
    <xf numFmtId="0" fontId="64" fillId="47" borderId="0" applyNumberFormat="0" applyBorder="0" applyAlignment="0" applyProtection="0"/>
    <xf numFmtId="0" fontId="64" fillId="47" borderId="0" applyNumberFormat="0" applyBorder="0" applyAlignment="0" applyProtection="0"/>
    <xf numFmtId="0" fontId="64" fillId="47" borderId="0" applyNumberFormat="0" applyBorder="0" applyAlignment="0" applyProtection="0"/>
    <xf numFmtId="0" fontId="64" fillId="48" borderId="0" applyNumberFormat="0" applyBorder="0" applyAlignment="0" applyProtection="0"/>
    <xf numFmtId="0" fontId="64" fillId="47"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16" fillId="36" borderId="0" applyNumberFormat="0" applyBorder="0" applyAlignment="0" applyProtection="0"/>
    <xf numFmtId="0" fontId="16" fillId="41" borderId="0" applyNumberFormat="0" applyBorder="0" applyAlignment="0" applyProtection="0"/>
    <xf numFmtId="0" fontId="64" fillId="41"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5" fillId="31"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5" fillId="31" borderId="0" applyNumberFormat="0" applyBorder="0" applyAlignment="0" applyProtection="0"/>
    <xf numFmtId="0" fontId="64" fillId="31"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1"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1" borderId="0" applyNumberFormat="0" applyBorder="0" applyAlignment="0" applyProtection="0"/>
    <xf numFmtId="0" fontId="64" fillId="30"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49" borderId="0" applyNumberFormat="0" applyBorder="0" applyAlignment="0" applyProtection="0"/>
    <xf numFmtId="0" fontId="16" fillId="36" borderId="0" applyNumberFormat="0" applyBorder="0" applyAlignment="0" applyProtection="0"/>
    <xf numFmtId="0" fontId="64" fillId="37" borderId="0" applyNumberFormat="0" applyBorder="0" applyAlignment="0" applyProtection="0"/>
    <xf numFmtId="0" fontId="64" fillId="32" borderId="0" applyNumberFormat="0" applyBorder="0" applyAlignment="0" applyProtection="0"/>
    <xf numFmtId="0" fontId="64" fillId="32" borderId="0" applyNumberFormat="0" applyBorder="0" applyAlignment="0" applyProtection="0"/>
    <xf numFmtId="0" fontId="64" fillId="33" borderId="0" applyNumberFormat="0" applyBorder="0" applyAlignment="0" applyProtection="0"/>
    <xf numFmtId="0" fontId="64" fillId="33" borderId="0" applyNumberFormat="0" applyBorder="0" applyAlignment="0" applyProtection="0"/>
    <xf numFmtId="0" fontId="65" fillId="33" borderId="0" applyNumberFormat="0" applyBorder="0" applyAlignment="0" applyProtection="0"/>
    <xf numFmtId="0" fontId="64" fillId="32" borderId="0" applyNumberFormat="0" applyBorder="0" applyAlignment="0" applyProtection="0"/>
    <xf numFmtId="0" fontId="64" fillId="32" borderId="0" applyNumberFormat="0" applyBorder="0" applyAlignment="0" applyProtection="0"/>
    <xf numFmtId="0" fontId="65" fillId="33" borderId="0" applyNumberFormat="0" applyBorder="0" applyAlignment="0" applyProtection="0"/>
    <xf numFmtId="0" fontId="64" fillId="33" borderId="0" applyNumberFormat="0" applyBorder="0" applyAlignment="0" applyProtection="0"/>
    <xf numFmtId="0" fontId="64" fillId="32" borderId="0" applyNumberFormat="0" applyBorder="0" applyAlignment="0" applyProtection="0"/>
    <xf numFmtId="0" fontId="64" fillId="32" borderId="0" applyNumberFormat="0" applyBorder="0" applyAlignment="0" applyProtection="0"/>
    <xf numFmtId="0" fontId="64" fillId="32" borderId="0" applyNumberFormat="0" applyBorder="0" applyAlignment="0" applyProtection="0"/>
    <xf numFmtId="0" fontId="64" fillId="33" borderId="0" applyNumberFormat="0" applyBorder="0" applyAlignment="0" applyProtection="0"/>
    <xf numFmtId="0" fontId="64" fillId="32" borderId="0" applyNumberFormat="0" applyBorder="0" applyAlignment="0" applyProtection="0"/>
    <xf numFmtId="0" fontId="64" fillId="32" borderId="0" applyNumberFormat="0" applyBorder="0" applyAlignment="0" applyProtection="0"/>
    <xf numFmtId="0" fontId="64" fillId="32" borderId="0" applyNumberFormat="0" applyBorder="0" applyAlignment="0" applyProtection="0"/>
    <xf numFmtId="0" fontId="64" fillId="33" borderId="0" applyNumberFormat="0" applyBorder="0" applyAlignment="0" applyProtection="0"/>
    <xf numFmtId="0" fontId="64" fillId="32" borderId="0" applyNumberFormat="0" applyBorder="0" applyAlignment="0" applyProtection="0"/>
    <xf numFmtId="0" fontId="64" fillId="33" borderId="0" applyNumberFormat="0" applyBorder="0" applyAlignment="0" applyProtection="0"/>
    <xf numFmtId="0" fontId="64" fillId="33" borderId="0" applyNumberFormat="0" applyBorder="0" applyAlignment="0" applyProtection="0"/>
    <xf numFmtId="0" fontId="64" fillId="33" borderId="0" applyNumberFormat="0" applyBorder="0" applyAlignment="0" applyProtection="0"/>
    <xf numFmtId="0" fontId="64" fillId="33" borderId="0" applyNumberFormat="0" applyBorder="0" applyAlignment="0" applyProtection="0"/>
    <xf numFmtId="0" fontId="64" fillId="33" borderId="0" applyNumberFormat="0" applyBorder="0" applyAlignment="0" applyProtection="0"/>
    <xf numFmtId="0" fontId="64" fillId="33" borderId="0" applyNumberFormat="0" applyBorder="0" applyAlignment="0" applyProtection="0"/>
    <xf numFmtId="0" fontId="64" fillId="33" borderId="0" applyNumberFormat="0" applyBorder="0" applyAlignment="0" applyProtection="0"/>
    <xf numFmtId="0" fontId="64" fillId="33" borderId="0" applyNumberFormat="0" applyBorder="0" applyAlignment="0" applyProtection="0"/>
    <xf numFmtId="0" fontId="64" fillId="33" borderId="0" applyNumberFormat="0" applyBorder="0" applyAlignment="0" applyProtection="0"/>
    <xf numFmtId="0" fontId="16" fillId="40" borderId="0" applyNumberFormat="0" applyBorder="0" applyAlignment="0" applyProtection="0"/>
    <xf numFmtId="0" fontId="16" fillId="50" borderId="0" applyNumberFormat="0" applyBorder="0" applyAlignment="0" applyProtection="0"/>
    <xf numFmtId="0" fontId="64" fillId="50" borderId="0" applyNumberFormat="0" applyBorder="0" applyAlignment="0" applyProtection="0"/>
    <xf numFmtId="0" fontId="64" fillId="51" borderId="0" applyNumberFormat="0" applyBorder="0" applyAlignment="0" applyProtection="0"/>
    <xf numFmtId="0" fontId="64" fillId="52" borderId="0" applyNumberFormat="0" applyBorder="0" applyAlignment="0" applyProtection="0"/>
    <xf numFmtId="0" fontId="64" fillId="51"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65" fillId="53" borderId="0" applyNumberFormat="0" applyBorder="0" applyAlignment="0" applyProtection="0"/>
    <xf numFmtId="0" fontId="64" fillId="52" borderId="0" applyNumberFormat="0" applyBorder="0" applyAlignment="0" applyProtection="0"/>
    <xf numFmtId="0" fontId="64" fillId="51" borderId="0" applyNumberFormat="0" applyBorder="0" applyAlignment="0" applyProtection="0"/>
    <xf numFmtId="0" fontId="65" fillId="53" borderId="0" applyNumberFormat="0" applyBorder="0" applyAlignment="0" applyProtection="0"/>
    <xf numFmtId="0" fontId="64" fillId="53"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2" borderId="0" applyNumberFormat="0" applyBorder="0" applyAlignment="0" applyProtection="0"/>
    <xf numFmtId="0" fontId="64" fillId="53"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2" borderId="0" applyNumberFormat="0" applyBorder="0" applyAlignment="0" applyProtection="0"/>
    <xf numFmtId="0" fontId="64" fillId="53" borderId="0" applyNumberFormat="0" applyBorder="0" applyAlignment="0" applyProtection="0"/>
    <xf numFmtId="0" fontId="64" fillId="51" borderId="0" applyNumberFormat="0" applyBorder="0" applyAlignment="0" applyProtection="0"/>
    <xf numFmtId="0" fontId="64" fillId="52"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46" fillId="0" borderId="0" applyNumberFormat="0" applyAlignment="0"/>
    <xf numFmtId="172" fontId="69" fillId="0" borderId="29"/>
    <xf numFmtId="198" fontId="68" fillId="0" borderId="0" applyFont="0" applyFill="0" applyBorder="0" applyAlignment="0" applyProtection="0"/>
    <xf numFmtId="0" fontId="70" fillId="0" borderId="0" applyFont="0" applyFill="0" applyBorder="0" applyAlignment="0" applyProtection="0"/>
    <xf numFmtId="0" fontId="68" fillId="0" borderId="0" applyFont="0" applyFill="0" applyBorder="0" applyAlignment="0" applyProtection="0"/>
    <xf numFmtId="0" fontId="70" fillId="0" borderId="0" applyFont="0" applyFill="0" applyBorder="0" applyAlignment="0" applyProtection="0"/>
    <xf numFmtId="172" fontId="22" fillId="0" borderId="30" applyBorder="0"/>
    <xf numFmtId="172" fontId="22" fillId="0" borderId="30" applyBorder="0"/>
    <xf numFmtId="172" fontId="22" fillId="0" borderId="30" applyBorder="0"/>
    <xf numFmtId="172" fontId="22" fillId="0" borderId="30" applyBorder="0"/>
    <xf numFmtId="172" fontId="22" fillId="0" borderId="30" applyBorder="0"/>
    <xf numFmtId="172" fontId="22" fillId="0" borderId="30" applyBorder="0"/>
    <xf numFmtId="172" fontId="22" fillId="0" borderId="30" applyBorder="0"/>
    <xf numFmtId="172" fontId="22" fillId="0" borderId="30" applyBorder="0"/>
    <xf numFmtId="4" fontId="57" fillId="0" borderId="0"/>
    <xf numFmtId="38" fontId="57" fillId="0" borderId="0"/>
    <xf numFmtId="4" fontId="71" fillId="0" borderId="31"/>
    <xf numFmtId="0" fontId="66" fillId="39" borderId="0" applyNumberFormat="0" applyBorder="0" applyAlignment="0" applyProtection="0"/>
    <xf numFmtId="0" fontId="66" fillId="45" borderId="0" applyNumberFormat="0" applyBorder="0" applyAlignment="0" applyProtection="0"/>
    <xf numFmtId="0" fontId="66" fillId="48" borderId="0" applyNumberFormat="0" applyBorder="0" applyAlignment="0" applyProtection="0"/>
    <xf numFmtId="0" fontId="66" fillId="31" borderId="0" applyNumberFormat="0" applyBorder="0" applyAlignment="0" applyProtection="0"/>
    <xf numFmtId="0" fontId="66" fillId="33" borderId="0" applyNumberFormat="0" applyBorder="0" applyAlignment="0" applyProtection="0"/>
    <xf numFmtId="0" fontId="66" fillId="53" borderId="0" applyNumberFormat="0" applyBorder="0" applyAlignment="0" applyProtection="0"/>
    <xf numFmtId="0" fontId="67" fillId="39" borderId="0" applyNumberFormat="0" applyBorder="0" applyAlignment="0" applyProtection="0"/>
    <xf numFmtId="0" fontId="67" fillId="45" borderId="0" applyNumberFormat="0" applyBorder="0" applyAlignment="0" applyProtection="0"/>
    <xf numFmtId="0" fontId="67" fillId="48" borderId="0" applyNumberFormat="0" applyBorder="0" applyAlignment="0" applyProtection="0"/>
    <xf numFmtId="0" fontId="67" fillId="31" borderId="0" applyNumberFormat="0" applyBorder="0" applyAlignment="0" applyProtection="0"/>
    <xf numFmtId="0" fontId="67" fillId="33" borderId="0" applyNumberFormat="0" applyBorder="0" applyAlignment="0" applyProtection="0"/>
    <xf numFmtId="0" fontId="67" fillId="53" borderId="0" applyNumberFormat="0" applyBorder="0" applyAlignment="0" applyProtection="0"/>
    <xf numFmtId="0" fontId="72" fillId="0" borderId="0">
      <alignment horizontal="justify" vertical="top" wrapText="1"/>
    </xf>
    <xf numFmtId="37" fontId="73" fillId="54" borderId="32" applyBorder="0" applyProtection="0">
      <alignment vertical="center"/>
    </xf>
    <xf numFmtId="37" fontId="73" fillId="54" borderId="32" applyBorder="0" applyProtection="0">
      <alignment vertical="center"/>
    </xf>
    <xf numFmtId="37" fontId="73" fillId="54" borderId="32" applyBorder="0" applyProtection="0">
      <alignment vertical="center"/>
    </xf>
    <xf numFmtId="37" fontId="73" fillId="54" borderId="32" applyBorder="0" applyProtection="0">
      <alignment vertical="center"/>
    </xf>
    <xf numFmtId="0" fontId="74" fillId="0" borderId="0">
      <alignment horizontal="center" wrapText="1"/>
      <protection locked="0"/>
    </xf>
    <xf numFmtId="37" fontId="75" fillId="0" borderId="0">
      <alignment horizontal="left"/>
    </xf>
    <xf numFmtId="0" fontId="36" fillId="0" borderId="0"/>
    <xf numFmtId="0" fontId="36" fillId="0" borderId="0"/>
    <xf numFmtId="0" fontId="14" fillId="0" borderId="0" applyFill="0" applyBorder="0">
      <alignment vertical="center"/>
    </xf>
    <xf numFmtId="0" fontId="14" fillId="0" borderId="0" applyFill="0" applyBorder="0">
      <alignment vertical="center"/>
    </xf>
    <xf numFmtId="172" fontId="76" fillId="0" borderId="7">
      <protection hidden="1"/>
    </xf>
    <xf numFmtId="172" fontId="41" fillId="55" borderId="7" applyNumberFormat="0" applyFont="0" applyBorder="0" applyAlignment="0" applyProtection="0">
      <protection hidden="1"/>
    </xf>
    <xf numFmtId="199" fontId="22" fillId="0" borderId="0" applyFont="0" applyFill="0" applyBorder="0" applyAlignment="0" applyProtection="0"/>
    <xf numFmtId="0" fontId="70" fillId="0" borderId="0" applyFont="0" applyFill="0" applyBorder="0" applyAlignment="0" applyProtection="0"/>
    <xf numFmtId="0" fontId="68" fillId="0" borderId="0" applyFont="0" applyFill="0" applyBorder="0" applyAlignment="0" applyProtection="0"/>
    <xf numFmtId="0" fontId="70" fillId="0" borderId="0" applyFont="0" applyFill="0" applyBorder="0" applyAlignment="0" applyProtection="0"/>
    <xf numFmtId="0" fontId="77" fillId="55" borderId="33" applyNumberFormat="0" applyAlignment="0" applyProtection="0"/>
    <xf numFmtId="172" fontId="78" fillId="0" borderId="7" applyBorder="0"/>
    <xf numFmtId="0" fontId="15" fillId="0" borderId="0" applyFont="0" applyFill="0" applyBorder="0" applyAlignment="0" applyProtection="0"/>
    <xf numFmtId="172" fontId="79" fillId="0" borderId="0"/>
    <xf numFmtId="172" fontId="79" fillId="0" borderId="0"/>
    <xf numFmtId="172" fontId="79" fillId="0" borderId="0"/>
    <xf numFmtId="172" fontId="79" fillId="0" borderId="0"/>
    <xf numFmtId="172" fontId="79" fillId="0" borderId="0"/>
    <xf numFmtId="200" fontId="80" fillId="0" borderId="0"/>
    <xf numFmtId="199" fontId="22" fillId="0" borderId="34">
      <protection locked="0"/>
    </xf>
    <xf numFmtId="0" fontId="81" fillId="10" borderId="0" applyNumberFormat="0" applyBorder="0" applyAlignment="0" applyProtection="0"/>
    <xf numFmtId="0" fontId="81" fillId="10" borderId="0" applyNumberFormat="0" applyBorder="0" applyAlignment="0" applyProtection="0"/>
    <xf numFmtId="0" fontId="81" fillId="11" borderId="0" applyNumberFormat="0" applyBorder="0" applyAlignment="0" applyProtection="0"/>
    <xf numFmtId="0" fontId="81" fillId="11" borderId="0" applyNumberFormat="0" applyBorder="0" applyAlignment="0" applyProtection="0"/>
    <xf numFmtId="0" fontId="82" fillId="11" borderId="0" applyNumberFormat="0" applyBorder="0" applyAlignment="0" applyProtection="0"/>
    <xf numFmtId="0" fontId="81" fillId="10" borderId="0" applyNumberFormat="0" applyBorder="0" applyAlignment="0" applyProtection="0"/>
    <xf numFmtId="0" fontId="83" fillId="10" borderId="0" applyNumberFormat="0" applyBorder="0" applyAlignment="0" applyProtection="0"/>
    <xf numFmtId="0" fontId="82" fillId="11" borderId="0" applyNumberFormat="0" applyBorder="0" applyAlignment="0" applyProtection="0"/>
    <xf numFmtId="0" fontId="81" fillId="11"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1"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1" borderId="0" applyNumberFormat="0" applyBorder="0" applyAlignment="0" applyProtection="0"/>
    <xf numFmtId="0" fontId="81" fillId="10" borderId="0" applyNumberFormat="0" applyBorder="0" applyAlignment="0" applyProtection="0"/>
    <xf numFmtId="0" fontId="81" fillId="11" borderId="0" applyNumberFormat="0" applyBorder="0" applyAlignment="0" applyProtection="0"/>
    <xf numFmtId="0" fontId="81" fillId="11" borderId="0" applyNumberFormat="0" applyBorder="0" applyAlignment="0" applyProtection="0"/>
    <xf numFmtId="0" fontId="81" fillId="11" borderId="0" applyNumberFormat="0" applyBorder="0" applyAlignment="0" applyProtection="0"/>
    <xf numFmtId="0" fontId="81" fillId="11" borderId="0" applyNumberFormat="0" applyBorder="0" applyAlignment="0" applyProtection="0"/>
    <xf numFmtId="0" fontId="81" fillId="11" borderId="0" applyNumberFormat="0" applyBorder="0" applyAlignment="0" applyProtection="0"/>
    <xf numFmtId="0" fontId="81" fillId="11" borderId="0" applyNumberFormat="0" applyBorder="0" applyAlignment="0" applyProtection="0"/>
    <xf numFmtId="0" fontId="81" fillId="11" borderId="0" applyNumberFormat="0" applyBorder="0" applyAlignment="0" applyProtection="0"/>
    <xf numFmtId="0" fontId="81" fillId="11" borderId="0" applyNumberFormat="0" applyBorder="0" applyAlignment="0" applyProtection="0"/>
    <xf numFmtId="0" fontId="81" fillId="11" borderId="0" applyNumberFormat="0" applyBorder="0" applyAlignment="0" applyProtection="0"/>
    <xf numFmtId="201" fontId="14" fillId="0" borderId="0" applyFont="0" applyFill="0" applyBorder="0" applyAlignment="0" applyProtection="0"/>
    <xf numFmtId="0" fontId="84" fillId="55" borderId="35" applyNumberFormat="0" applyAlignment="0" applyProtection="0"/>
    <xf numFmtId="0" fontId="85" fillId="0" borderId="0"/>
    <xf numFmtId="3" fontId="86" fillId="0" borderId="0"/>
    <xf numFmtId="202" fontId="87" fillId="0" borderId="0" applyFont="0" applyFill="0" applyBorder="0" applyAlignment="0" applyProtection="0"/>
    <xf numFmtId="203" fontId="22" fillId="0" borderId="0" applyFont="0" applyFill="0" applyBorder="0" applyAlignment="0" applyProtection="0"/>
    <xf numFmtId="204" fontId="22" fillId="0" borderId="0" applyFont="0" applyFill="0" applyBorder="0" applyAlignment="0" applyProtection="0"/>
    <xf numFmtId="205" fontId="22" fillId="0" borderId="0" applyFont="0" applyFill="0" applyBorder="0" applyAlignment="0" applyProtection="0"/>
    <xf numFmtId="206" fontId="22" fillId="0" borderId="0" applyFont="0" applyFill="0" applyBorder="0" applyAlignment="0" applyProtection="0"/>
    <xf numFmtId="207" fontId="22" fillId="0" borderId="0" applyFont="0" applyFill="0" applyBorder="0" applyAlignment="0" applyProtection="0"/>
    <xf numFmtId="208" fontId="22" fillId="0" borderId="0" applyFont="0" applyFill="0" applyBorder="0" applyAlignment="0" applyProtection="0"/>
    <xf numFmtId="209" fontId="22" fillId="0" borderId="0" applyFont="0" applyFill="0" applyBorder="0" applyAlignment="0" applyProtection="0"/>
    <xf numFmtId="210" fontId="22" fillId="0" borderId="0" applyFont="0" applyFill="0" applyBorder="0" applyAlignment="0" applyProtection="0"/>
    <xf numFmtId="211" fontId="22" fillId="0" borderId="0" applyFont="0" applyFill="0" applyBorder="0" applyAlignment="0" applyProtection="0"/>
    <xf numFmtId="212" fontId="14" fillId="0" borderId="0" applyFont="0" applyFill="0" applyBorder="0" applyAlignment="0" applyProtection="0"/>
    <xf numFmtId="213" fontId="14" fillId="0" borderId="0" applyFont="0" applyFill="0" applyBorder="0" applyAlignment="0" applyProtection="0"/>
    <xf numFmtId="214" fontId="14" fillId="0" borderId="0" applyFont="0" applyFill="0" applyBorder="0" applyAlignment="0" applyProtection="0"/>
    <xf numFmtId="215" fontId="14" fillId="0" borderId="0" applyFont="0" applyFill="0" applyBorder="0" applyAlignment="0" applyProtection="0">
      <alignment horizontal="right"/>
    </xf>
    <xf numFmtId="216" fontId="14" fillId="0" borderId="0" applyFont="0" applyFill="0" applyBorder="0" applyAlignment="0" applyProtection="0"/>
    <xf numFmtId="182" fontId="88" fillId="0" borderId="0"/>
    <xf numFmtId="37" fontId="79" fillId="56" borderId="0"/>
    <xf numFmtId="0" fontId="89" fillId="0" borderId="0" applyNumberFormat="0" applyFill="0" applyAlignment="0" applyProtection="0"/>
    <xf numFmtId="0" fontId="89" fillId="0" borderId="0" applyNumberFormat="0" applyFill="0" applyAlignment="0" applyProtection="0"/>
    <xf numFmtId="172" fontId="90" fillId="57" borderId="0" applyBorder="0">
      <alignment horizontal="left" vertical="center" indent="1"/>
    </xf>
    <xf numFmtId="0" fontId="89" fillId="0" borderId="0" applyNumberFormat="0" applyFill="0" applyBorder="0" applyAlignment="0" applyProtection="0"/>
    <xf numFmtId="182" fontId="91" fillId="0" borderId="0"/>
    <xf numFmtId="0" fontId="92" fillId="0" borderId="0" applyNumberFormat="0" applyFill="0" applyBorder="0" applyAlignment="0" applyProtection="0"/>
    <xf numFmtId="0" fontId="93"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Alignment="0" applyProtection="0"/>
    <xf numFmtId="172" fontId="3" fillId="0" borderId="36" applyNumberFormat="0" applyFill="0" applyAlignment="0" applyProtection="0"/>
    <xf numFmtId="172" fontId="3" fillId="0" borderId="36" applyNumberFormat="0" applyFill="0" applyAlignment="0" applyProtection="0"/>
    <xf numFmtId="172" fontId="3" fillId="0" borderId="36" applyNumberFormat="0" applyFill="0" applyAlignment="0" applyProtection="0"/>
    <xf numFmtId="172" fontId="3" fillId="0" borderId="36" applyNumberFormat="0" applyFill="0" applyAlignment="0" applyProtection="0"/>
    <xf numFmtId="172" fontId="3" fillId="0" borderId="36" applyNumberFormat="0" applyFill="0" applyAlignment="0" applyProtection="0"/>
    <xf numFmtId="172" fontId="3" fillId="0" borderId="36" applyNumberFormat="0" applyFill="0" applyAlignment="0" applyProtection="0"/>
    <xf numFmtId="172" fontId="3" fillId="0" borderId="36" applyNumberFormat="0" applyFill="0" applyAlignment="0" applyProtection="0"/>
    <xf numFmtId="172" fontId="3" fillId="0" borderId="36" applyNumberFormat="0" applyFill="0" applyAlignment="0" applyProtection="0"/>
    <xf numFmtId="217" fontId="98" fillId="0" borderId="37" applyAlignment="0" applyProtection="0"/>
    <xf numFmtId="172" fontId="87" fillId="0" borderId="22" applyNumberFormat="0" applyFont="0" applyFill="0" applyAlignment="0" applyProtection="0"/>
    <xf numFmtId="199" fontId="22" fillId="0" borderId="38" applyNumberFormat="0" applyFont="0" applyAlignment="0" applyProtection="0"/>
    <xf numFmtId="199" fontId="22" fillId="0" borderId="38" applyNumberFormat="0" applyFont="0" applyAlignment="0" applyProtection="0"/>
    <xf numFmtId="199" fontId="22" fillId="0" borderId="38" applyNumberFormat="0" applyFont="0" applyAlignment="0" applyProtection="0"/>
    <xf numFmtId="199" fontId="22" fillId="0" borderId="38" applyNumberFormat="0" applyFont="0" applyAlignment="0" applyProtection="0"/>
    <xf numFmtId="199" fontId="22" fillId="0" borderId="38" applyNumberFormat="0" applyFont="0" applyAlignment="0" applyProtection="0"/>
    <xf numFmtId="199" fontId="22" fillId="0" borderId="38" applyNumberFormat="0" applyFont="0" applyAlignment="0" applyProtection="0"/>
    <xf numFmtId="218" fontId="99" fillId="58" borderId="0" applyFont="0" applyFill="0" applyBorder="0" applyAlignment="0" applyProtection="0"/>
    <xf numFmtId="172" fontId="100" fillId="0" borderId="39" applyFont="0">
      <alignment horizontal="centerContinuous"/>
      <protection locked="0"/>
    </xf>
    <xf numFmtId="219" fontId="24" fillId="0" borderId="0" applyFont="0" applyFill="0" applyBorder="0" applyAlignment="0" applyProtection="0"/>
    <xf numFmtId="171" fontId="79" fillId="0" borderId="0">
      <alignment horizontal="right"/>
    </xf>
    <xf numFmtId="38" fontId="101" fillId="0" borderId="0" applyFill="0" applyBorder="0" applyAlignment="0" applyProtection="0"/>
    <xf numFmtId="0" fontId="70" fillId="0" borderId="0"/>
    <xf numFmtId="171" fontId="79" fillId="0" borderId="0">
      <alignment horizontal="right"/>
    </xf>
    <xf numFmtId="171" fontId="79" fillId="0" borderId="0">
      <alignment horizontal="right"/>
    </xf>
    <xf numFmtId="171" fontId="79" fillId="0" borderId="0">
      <alignment horizontal="right"/>
    </xf>
    <xf numFmtId="171" fontId="79" fillId="0" borderId="0">
      <alignment horizontal="right"/>
    </xf>
    <xf numFmtId="171" fontId="79" fillId="0" borderId="0">
      <alignment horizontal="right"/>
    </xf>
    <xf numFmtId="0" fontId="102" fillId="0" borderId="0"/>
    <xf numFmtId="0" fontId="103" fillId="0" borderId="0"/>
    <xf numFmtId="0" fontId="70" fillId="0" borderId="0"/>
    <xf numFmtId="0" fontId="104" fillId="0" borderId="0"/>
    <xf numFmtId="0" fontId="14" fillId="0" borderId="0" applyNumberFormat="0" applyFill="0" applyBorder="0" applyAlignment="0"/>
    <xf numFmtId="220" fontId="23" fillId="0" borderId="0" applyFill="0" applyAlignment="0"/>
    <xf numFmtId="220" fontId="23" fillId="0" borderId="0" applyFill="0" applyAlignment="0"/>
    <xf numFmtId="221" fontId="23" fillId="0" borderId="0" applyFill="0" applyBorder="0" applyAlignment="0"/>
    <xf numFmtId="222" fontId="14" fillId="0" borderId="0" applyFill="0" applyBorder="0" applyAlignment="0"/>
    <xf numFmtId="199" fontId="71" fillId="0" borderId="0" applyFill="0" applyBorder="0" applyAlignment="0"/>
    <xf numFmtId="223" fontId="14" fillId="0" borderId="0" applyFill="0" applyBorder="0" applyAlignment="0"/>
    <xf numFmtId="169" fontId="71" fillId="0" borderId="0" applyFill="0" applyBorder="0" applyAlignment="0"/>
    <xf numFmtId="224" fontId="14" fillId="0" borderId="0" applyFill="0" applyBorder="0" applyAlignment="0"/>
    <xf numFmtId="182" fontId="105" fillId="0" borderId="0" applyFill="0" applyBorder="0" applyAlignment="0"/>
    <xf numFmtId="225" fontId="14" fillId="0" borderId="0" applyFill="0" applyBorder="0" applyAlignment="0"/>
    <xf numFmtId="226" fontId="105" fillId="0" borderId="0" applyFill="0" applyBorder="0" applyAlignment="0"/>
    <xf numFmtId="43" fontId="14" fillId="0" borderId="0" applyFill="0" applyBorder="0" applyAlignment="0"/>
    <xf numFmtId="227" fontId="14" fillId="0" borderId="0" applyFill="0" applyBorder="0" applyAlignment="0"/>
    <xf numFmtId="198" fontId="14" fillId="0" borderId="0" applyFill="0" applyBorder="0" applyAlignment="0"/>
    <xf numFmtId="228" fontId="14" fillId="0" borderId="0" applyFill="0" applyBorder="0" applyAlignment="0"/>
    <xf numFmtId="222" fontId="14" fillId="0" borderId="0" applyFill="0" applyBorder="0" applyAlignment="0"/>
    <xf numFmtId="199" fontId="71" fillId="0" borderId="0" applyFill="0" applyBorder="0" applyAlignment="0"/>
    <xf numFmtId="172" fontId="106" fillId="0" borderId="0">
      <alignment horizontal="right"/>
    </xf>
    <xf numFmtId="0" fontId="107" fillId="59" borderId="35" applyNumberFormat="0" applyAlignment="0" applyProtection="0"/>
    <xf numFmtId="0" fontId="107" fillId="59" borderId="35" applyNumberFormat="0" applyAlignment="0" applyProtection="0"/>
    <xf numFmtId="0" fontId="107" fillId="55" borderId="35" applyNumberFormat="0" applyAlignment="0" applyProtection="0"/>
    <xf numFmtId="0" fontId="107" fillId="55" borderId="35" applyNumberFormat="0" applyAlignment="0" applyProtection="0"/>
    <xf numFmtId="0" fontId="108" fillId="55" borderId="35" applyNumberFormat="0" applyAlignment="0" applyProtection="0"/>
    <xf numFmtId="0" fontId="107" fillId="59" borderId="35" applyNumberFormat="0" applyAlignment="0" applyProtection="0"/>
    <xf numFmtId="0" fontId="107" fillId="59" borderId="35" applyNumberFormat="0" applyAlignment="0" applyProtection="0"/>
    <xf numFmtId="0" fontId="108"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9" borderId="35" applyNumberFormat="0" applyAlignment="0" applyProtection="0"/>
    <xf numFmtId="0" fontId="107" fillId="59"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9" borderId="35" applyNumberFormat="0" applyAlignment="0" applyProtection="0"/>
    <xf numFmtId="0" fontId="107" fillId="59"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9"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7" fillId="55" borderId="35" applyNumberFormat="0" applyAlignment="0" applyProtection="0"/>
    <xf numFmtId="0" fontId="109" fillId="0" borderId="0"/>
    <xf numFmtId="0" fontId="110" fillId="0" borderId="0">
      <alignment vertical="center"/>
    </xf>
    <xf numFmtId="182" fontId="111" fillId="0" borderId="40"/>
    <xf numFmtId="182" fontId="111" fillId="0" borderId="40"/>
    <xf numFmtId="182" fontId="111" fillId="0" borderId="40"/>
    <xf numFmtId="182" fontId="111" fillId="0" borderId="40"/>
    <xf numFmtId="182" fontId="111" fillId="0" borderId="40"/>
    <xf numFmtId="182" fontId="111" fillId="0" borderId="40"/>
    <xf numFmtId="1" fontId="112" fillId="0" borderId="0"/>
    <xf numFmtId="0" fontId="113" fillId="60" borderId="41" applyNumberFormat="0" applyAlignment="0" applyProtection="0"/>
    <xf numFmtId="0" fontId="113" fillId="60" borderId="41" applyNumberFormat="0" applyAlignment="0" applyProtection="0"/>
    <xf numFmtId="0" fontId="113" fillId="61" borderId="41" applyNumberFormat="0" applyAlignment="0" applyProtection="0"/>
    <xf numFmtId="0" fontId="113" fillId="61" borderId="41" applyNumberFormat="0" applyAlignment="0" applyProtection="0"/>
    <xf numFmtId="0" fontId="114" fillId="61" borderId="41" applyNumberFormat="0" applyAlignment="0" applyProtection="0"/>
    <xf numFmtId="0" fontId="113" fillId="60" borderId="41" applyNumberFormat="0" applyAlignment="0" applyProtection="0"/>
    <xf numFmtId="0" fontId="113" fillId="60" borderId="41" applyNumberFormat="0" applyAlignment="0" applyProtection="0"/>
    <xf numFmtId="0" fontId="114" fillId="61" borderId="41" applyNumberFormat="0" applyAlignment="0" applyProtection="0"/>
    <xf numFmtId="0" fontId="113" fillId="61" borderId="41" applyNumberFormat="0" applyAlignment="0" applyProtection="0"/>
    <xf numFmtId="0" fontId="113" fillId="61" borderId="41" applyNumberFormat="0" applyAlignment="0" applyProtection="0"/>
    <xf numFmtId="0" fontId="113" fillId="60" borderId="41" applyNumberFormat="0" applyAlignment="0" applyProtection="0"/>
    <xf numFmtId="0" fontId="113" fillId="60" borderId="41" applyNumberFormat="0" applyAlignment="0" applyProtection="0"/>
    <xf numFmtId="0" fontId="113" fillId="61" borderId="41" applyNumberFormat="0" applyAlignment="0" applyProtection="0"/>
    <xf numFmtId="0" fontId="113" fillId="61" borderId="41" applyNumberFormat="0" applyAlignment="0" applyProtection="0"/>
    <xf numFmtId="0" fontId="113" fillId="61" borderId="41" applyNumberFormat="0" applyAlignment="0" applyProtection="0"/>
    <xf numFmtId="0" fontId="113" fillId="61" borderId="41" applyNumberFormat="0" applyAlignment="0" applyProtection="0"/>
    <xf numFmtId="0" fontId="113" fillId="60" borderId="41" applyNumberFormat="0" applyAlignment="0" applyProtection="0"/>
    <xf numFmtId="0" fontId="113" fillId="60" borderId="41" applyNumberFormat="0" applyAlignment="0" applyProtection="0"/>
    <xf numFmtId="0" fontId="113" fillId="61" borderId="41" applyNumberFormat="0" applyAlignment="0" applyProtection="0"/>
    <xf numFmtId="0" fontId="113" fillId="60" borderId="41" applyNumberFormat="0" applyAlignment="0" applyProtection="0"/>
    <xf numFmtId="0" fontId="113" fillId="61" borderId="41" applyNumberFormat="0" applyAlignment="0" applyProtection="0"/>
    <xf numFmtId="0" fontId="113" fillId="61" borderId="41" applyNumberFormat="0" applyAlignment="0" applyProtection="0"/>
    <xf numFmtId="0" fontId="113" fillId="61" borderId="41" applyNumberFormat="0" applyAlignment="0" applyProtection="0"/>
    <xf numFmtId="0" fontId="113" fillId="61" borderId="41" applyNumberFormat="0" applyAlignment="0" applyProtection="0"/>
    <xf numFmtId="0" fontId="113" fillId="61" borderId="41" applyNumberFormat="0" applyAlignment="0" applyProtection="0"/>
    <xf numFmtId="0" fontId="113" fillId="61" borderId="41" applyNumberFormat="0" applyAlignment="0" applyProtection="0"/>
    <xf numFmtId="0" fontId="113" fillId="61" borderId="41" applyNumberFormat="0" applyAlignment="0" applyProtection="0"/>
    <xf numFmtId="0" fontId="113" fillId="61" borderId="41" applyNumberFormat="0" applyAlignment="0" applyProtection="0"/>
    <xf numFmtId="0" fontId="113" fillId="61" borderId="41" applyNumberFormat="0" applyAlignment="0" applyProtection="0"/>
    <xf numFmtId="229" fontId="115" fillId="0" borderId="0" applyFont="0" applyFill="0" applyBorder="0" applyProtection="0">
      <alignment horizontal="right"/>
    </xf>
    <xf numFmtId="230" fontId="14" fillId="62" borderId="0" applyFont="0" applyProtection="0">
      <alignment horizontal="right"/>
    </xf>
    <xf numFmtId="172" fontId="116" fillId="63" borderId="42" applyFont="0" applyFill="0" applyBorder="0"/>
    <xf numFmtId="172" fontId="46" fillId="0" borderId="7"/>
    <xf numFmtId="172" fontId="117" fillId="0" borderId="36" applyNumberFormat="0" applyFill="0" applyProtection="0">
      <alignment horizontal="center"/>
    </xf>
    <xf numFmtId="172" fontId="117" fillId="0" borderId="36" applyNumberFormat="0" applyFill="0" applyProtection="0">
      <alignment horizontal="center"/>
    </xf>
    <xf numFmtId="172" fontId="117" fillId="0" borderId="36" applyNumberFormat="0" applyFill="0" applyProtection="0">
      <alignment horizontal="center"/>
    </xf>
    <xf numFmtId="172" fontId="117" fillId="0" borderId="36" applyNumberFormat="0" applyFill="0" applyProtection="0">
      <alignment horizontal="center"/>
    </xf>
    <xf numFmtId="172" fontId="117" fillId="0" borderId="36" applyNumberFormat="0" applyFill="0" applyProtection="0">
      <alignment horizontal="center"/>
    </xf>
    <xf numFmtId="172" fontId="117" fillId="0" borderId="36" applyNumberFormat="0" applyFill="0" applyProtection="0">
      <alignment horizontal="center"/>
    </xf>
    <xf numFmtId="172" fontId="117" fillId="0" borderId="36" applyNumberFormat="0" applyFill="0" applyProtection="0">
      <alignment horizontal="center"/>
    </xf>
    <xf numFmtId="172" fontId="117" fillId="0" borderId="36" applyNumberFormat="0" applyFill="0" applyProtection="0">
      <alignment horizontal="center"/>
    </xf>
    <xf numFmtId="170" fontId="22" fillId="0" borderId="43">
      <alignment horizontal="center" vertical="top" wrapText="1"/>
    </xf>
    <xf numFmtId="170" fontId="118" fillId="0" borderId="44">
      <alignment horizontal="center" vertical="top" wrapText="1"/>
    </xf>
    <xf numFmtId="170" fontId="118" fillId="0" borderId="44">
      <alignment horizontal="center" vertical="top" wrapText="1"/>
    </xf>
    <xf numFmtId="170" fontId="118" fillId="0" borderId="44">
      <alignment horizontal="center" vertical="top" wrapText="1"/>
    </xf>
    <xf numFmtId="170" fontId="118" fillId="0" borderId="44">
      <alignment horizontal="center" vertical="top" wrapText="1"/>
    </xf>
    <xf numFmtId="170" fontId="118" fillId="0" borderId="44">
      <alignment horizontal="center" vertical="top" wrapText="1"/>
    </xf>
    <xf numFmtId="0" fontId="119" fillId="64" borderId="11">
      <alignment horizontal="center" wrapText="1"/>
    </xf>
    <xf numFmtId="0" fontId="22" fillId="0" borderId="43">
      <alignment horizontal="left" vertical="top" wrapText="1"/>
    </xf>
    <xf numFmtId="0" fontId="118" fillId="0" borderId="44">
      <alignment horizontal="left" vertical="top" wrapText="1"/>
    </xf>
    <xf numFmtId="0" fontId="118" fillId="0" borderId="44">
      <alignment horizontal="left" vertical="top" wrapText="1"/>
    </xf>
    <xf numFmtId="0" fontId="118" fillId="0" borderId="44">
      <alignment horizontal="left" vertical="top" wrapText="1"/>
    </xf>
    <xf numFmtId="0" fontId="118" fillId="0" borderId="44">
      <alignment horizontal="left" vertical="top" wrapText="1"/>
    </xf>
    <xf numFmtId="0" fontId="118" fillId="0" borderId="44">
      <alignment horizontal="left" vertical="top" wrapText="1"/>
    </xf>
    <xf numFmtId="0" fontId="22" fillId="0" borderId="0"/>
    <xf numFmtId="0" fontId="22" fillId="0" borderId="0"/>
    <xf numFmtId="0" fontId="22" fillId="0" borderId="0"/>
    <xf numFmtId="0" fontId="22" fillId="0" borderId="0"/>
    <xf numFmtId="0" fontId="36" fillId="0" borderId="0"/>
    <xf numFmtId="0" fontId="22" fillId="0" borderId="0"/>
    <xf numFmtId="0" fontId="36" fillId="0" borderId="0"/>
    <xf numFmtId="0" fontId="22" fillId="0" borderId="0"/>
    <xf numFmtId="0" fontId="36" fillId="0" borderId="0"/>
    <xf numFmtId="0" fontId="22" fillId="0" borderId="0"/>
    <xf numFmtId="0" fontId="36" fillId="0" borderId="0"/>
    <xf numFmtId="0" fontId="22" fillId="0" borderId="0"/>
    <xf numFmtId="0" fontId="36" fillId="0" borderId="0"/>
    <xf numFmtId="0" fontId="22" fillId="0" borderId="0"/>
    <xf numFmtId="0" fontId="36" fillId="0" borderId="0"/>
    <xf numFmtId="0" fontId="22" fillId="0" borderId="0"/>
    <xf numFmtId="231" fontId="115" fillId="0" borderId="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232" fontId="14" fillId="0" borderId="0" applyFont="0" applyFill="0" applyBorder="0" applyAlignment="0" applyProtection="0"/>
    <xf numFmtId="43" fontId="14" fillId="0" borderId="0" applyFont="0" applyFill="0" applyBorder="0" applyAlignment="0" applyProtection="0"/>
    <xf numFmtId="227" fontId="14" fillId="0" borderId="0" applyFont="0" applyFill="0" applyBorder="0" applyAlignment="0" applyProtection="0"/>
    <xf numFmtId="182" fontId="22" fillId="0" borderId="0" applyFont="0" applyFill="0" applyBorder="0" applyAlignment="0" applyProtection="0"/>
    <xf numFmtId="39" fontId="22" fillId="0" borderId="0" applyFont="0" applyFill="0" applyBorder="0" applyAlignment="0" applyProtection="0"/>
    <xf numFmtId="226" fontId="22" fillId="0" borderId="0" applyFont="0" applyFill="0" applyBorder="0" applyAlignment="0" applyProtection="0"/>
    <xf numFmtId="167" fontId="14" fillId="0" borderId="0" applyFont="0" applyFill="0" applyBorder="0" applyAlignment="0" applyProtection="0"/>
    <xf numFmtId="171" fontId="16" fillId="0" borderId="0" applyFont="0" applyFill="0" applyBorder="0" applyAlignment="0" applyProtection="0"/>
    <xf numFmtId="171" fontId="16" fillId="0" borderId="0" applyFont="0" applyFill="0" applyBorder="0" applyAlignment="0" applyProtection="0"/>
    <xf numFmtId="171" fontId="14" fillId="0" borderId="0" applyFont="0" applyFill="0" applyBorder="0" applyAlignment="0" applyProtection="0"/>
    <xf numFmtId="178" fontId="14" fillId="0" borderId="0" applyFont="0" applyFill="0" applyBorder="0" applyAlignment="0" applyProtection="0"/>
    <xf numFmtId="233" fontId="101" fillId="0" borderId="0" applyFill="0" applyBorder="0" applyAlignment="0" applyProtection="0"/>
    <xf numFmtId="233" fontId="101" fillId="0" borderId="0" applyFill="0" applyBorder="0" applyAlignment="0" applyProtection="0"/>
    <xf numFmtId="233" fontId="101" fillId="0" borderId="0" applyFill="0" applyBorder="0" applyAlignment="0" applyProtection="0"/>
    <xf numFmtId="167"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71" fontId="14" fillId="0" borderId="0" applyFont="0" applyFill="0" applyBorder="0" applyAlignment="0" applyProtection="0"/>
    <xf numFmtId="171" fontId="1" fillId="0" borderId="0" applyFont="0" applyFill="0" applyBorder="0" applyAlignment="0" applyProtection="0"/>
    <xf numFmtId="171" fontId="120"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234" fontId="14" fillId="0" borderId="0" applyFont="0" applyFill="0" applyBorder="0" applyAlignment="0" applyProtection="0"/>
    <xf numFmtId="171" fontId="120" fillId="0" borderId="0" applyFont="0" applyFill="0" applyBorder="0" applyAlignment="0" applyProtection="0"/>
    <xf numFmtId="171" fontId="14" fillId="0" borderId="0" applyFont="0" applyFill="0" applyBorder="0" applyAlignment="0" applyProtection="0"/>
    <xf numFmtId="171" fontId="16" fillId="0" borderId="0" applyFont="0" applyFill="0" applyBorder="0" applyAlignment="0" applyProtection="0"/>
    <xf numFmtId="171" fontId="14" fillId="0" borderId="0" applyFont="0" applyFill="0" applyBorder="0" applyAlignment="0" applyProtection="0"/>
    <xf numFmtId="235" fontId="14" fillId="0" borderId="0" applyFont="0" applyFill="0" applyBorder="0" applyAlignment="0" applyProtection="0"/>
    <xf numFmtId="171" fontId="16" fillId="0" borderId="0" applyFont="0" applyFill="0" applyBorder="0" applyAlignment="0" applyProtection="0"/>
    <xf numFmtId="171" fontId="14" fillId="0" borderId="0" applyFont="0" applyFill="0" applyBorder="0" applyAlignment="0" applyProtection="0"/>
    <xf numFmtId="171" fontId="16" fillId="0" borderId="0" applyFont="0" applyFill="0" applyBorder="0" applyAlignment="0" applyProtection="0"/>
    <xf numFmtId="171" fontId="14" fillId="0" borderId="0" applyFont="0" applyFill="0" applyBorder="0" applyAlignment="0" applyProtection="0"/>
    <xf numFmtId="171" fontId="16" fillId="0" borderId="0" applyFont="0" applyFill="0" applyBorder="0" applyAlignment="0" applyProtection="0"/>
    <xf numFmtId="165" fontId="1" fillId="0" borderId="0" applyFont="0" applyFill="0" applyBorder="0" applyAlignment="0" applyProtection="0"/>
    <xf numFmtId="171" fontId="14" fillId="0" borderId="0" applyFont="0" applyFill="0" applyBorder="0" applyAlignment="0" applyProtection="0"/>
    <xf numFmtId="171" fontId="16" fillId="0" borderId="0" applyFont="0" applyFill="0" applyBorder="0" applyAlignment="0" applyProtection="0"/>
    <xf numFmtId="165" fontId="1" fillId="0" borderId="0" applyFont="0" applyFill="0" applyBorder="0" applyAlignment="0" applyProtection="0"/>
    <xf numFmtId="171" fontId="1" fillId="0" borderId="0" applyFont="0" applyFill="0" applyBorder="0" applyAlignment="0" applyProtection="0"/>
    <xf numFmtId="171" fontId="14" fillId="0" borderId="0" applyFont="0" applyFill="0" applyBorder="0" applyAlignment="0" applyProtection="0"/>
    <xf numFmtId="171" fontId="16" fillId="0" borderId="0" applyFont="0" applyFill="0" applyBorder="0" applyAlignment="0" applyProtection="0"/>
    <xf numFmtId="171" fontId="16" fillId="0" borderId="0" applyFont="0" applyFill="0" applyBorder="0" applyAlignment="0" applyProtection="0"/>
    <xf numFmtId="171" fontId="14" fillId="0" borderId="0" applyFont="0" applyFill="0" applyBorder="0" applyAlignment="0" applyProtection="0"/>
    <xf numFmtId="43" fontId="14" fillId="0" borderId="0" applyFont="0" applyFill="0" applyBorder="0" applyAlignment="0" applyProtection="0"/>
    <xf numFmtId="40" fontId="101"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 fillId="0" borderId="0" applyFont="0" applyFill="0" applyBorder="0" applyAlignment="0" applyProtection="0"/>
    <xf numFmtId="171" fontId="14" fillId="0" borderId="0" applyFont="0" applyFill="0" applyBorder="0" applyAlignment="0" applyProtection="0"/>
    <xf numFmtId="171" fontId="16" fillId="0" borderId="0" applyFont="0" applyFill="0" applyBorder="0" applyAlignment="0" applyProtection="0"/>
    <xf numFmtId="192" fontId="121" fillId="0" borderId="0" applyFont="0" applyFill="0" applyBorder="0" applyAlignment="0" applyProtection="0"/>
    <xf numFmtId="178" fontId="16" fillId="0" borderId="0" applyFont="0" applyFill="0" applyBorder="0" applyAlignment="0" applyProtection="0"/>
    <xf numFmtId="217" fontId="14" fillId="0" borderId="0" applyFont="0" applyFill="0" applyBorder="0" applyAlignment="0" applyProtection="0"/>
    <xf numFmtId="233"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0" fontId="22" fillId="0" borderId="0" applyNumberFormat="0" applyFont="0" applyFill="0" applyBorder="0" applyProtection="0"/>
    <xf numFmtId="171" fontId="14" fillId="0" borderId="0" applyFont="0" applyFill="0" applyBorder="0" applyAlignment="0" applyProtection="0"/>
    <xf numFmtId="171" fontId="14" fillId="0" borderId="0" applyFont="0" applyFill="0" applyBorder="0" applyAlignment="0" applyProtection="0"/>
    <xf numFmtId="171" fontId="16" fillId="0" borderId="0" applyFont="0" applyFill="0" applyBorder="0" applyAlignment="0" applyProtection="0"/>
    <xf numFmtId="236" fontId="22" fillId="0" borderId="0" applyNumberFormat="0" applyFont="0" applyFill="0" applyBorder="0" applyProtection="0"/>
    <xf numFmtId="171" fontId="16" fillId="0" borderId="0" applyFont="0" applyFill="0" applyBorder="0" applyAlignment="0" applyProtection="0"/>
    <xf numFmtId="237" fontId="16" fillId="0" borderId="0" applyFont="0" applyFill="0" applyBorder="0" applyAlignment="0" applyProtection="0"/>
    <xf numFmtId="171" fontId="14" fillId="0" borderId="0" applyFont="0" applyFill="0" applyBorder="0" applyAlignment="0" applyProtection="0"/>
    <xf numFmtId="180" fontId="14" fillId="0" borderId="0" applyFont="0" applyFill="0" applyBorder="0" applyAlignment="0" applyProtection="0"/>
    <xf numFmtId="172" fontId="14" fillId="0" borderId="0" applyFont="0" applyFill="0" applyBorder="0" applyAlignment="0" applyProtection="0"/>
    <xf numFmtId="180" fontId="14" fillId="0" borderId="0" applyFont="0" applyFill="0" applyBorder="0" applyAlignment="0" applyProtection="0"/>
    <xf numFmtId="171" fontId="14" fillId="0" borderId="0" applyFont="0" applyFill="0" applyBorder="0" applyAlignment="0" applyProtection="0"/>
    <xf numFmtId="171" fontId="16" fillId="0" borderId="0" applyFont="0" applyFill="0" applyBorder="0" applyAlignment="0" applyProtection="0"/>
    <xf numFmtId="171" fontId="14"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23"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0" fontId="14" fillId="0" borderId="0" applyFont="0" applyFill="0" applyBorder="0" applyAlignment="0" applyProtection="0"/>
    <xf numFmtId="171" fontId="14" fillId="0" borderId="0" applyFont="0" applyFill="0" applyBorder="0" applyAlignment="0" applyProtection="0"/>
    <xf numFmtId="171" fontId="1"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43" fontId="16" fillId="0" borderId="0" applyFont="0" applyFill="0" applyBorder="0" applyAlignment="0" applyProtection="0"/>
    <xf numFmtId="171" fontId="16" fillId="0" borderId="0" applyFont="0" applyFill="0" applyBorder="0" applyAlignment="0" applyProtection="0"/>
    <xf numFmtId="171" fontId="1" fillId="0" borderId="0" applyFont="0" applyFill="0" applyBorder="0" applyAlignment="0" applyProtection="0"/>
    <xf numFmtId="171" fontId="14" fillId="0" borderId="0" applyFont="0" applyFill="0" applyBorder="0" applyAlignment="0" applyProtection="0"/>
    <xf numFmtId="171" fontId="1" fillId="0" borderId="0" applyFont="0" applyFill="0" applyBorder="0" applyAlignment="0" applyProtection="0"/>
    <xf numFmtId="171" fontId="16" fillId="0" borderId="0" applyFont="0" applyFill="0" applyBorder="0" applyAlignment="0" applyProtection="0"/>
    <xf numFmtId="171" fontId="1" fillId="0" borderId="0" applyFont="0" applyFill="0" applyBorder="0" applyAlignment="0" applyProtection="0"/>
    <xf numFmtId="171" fontId="14" fillId="0" borderId="0" applyFont="0" applyFill="0" applyBorder="0" applyAlignment="0" applyProtection="0"/>
    <xf numFmtId="171" fontId="1" fillId="0" borderId="0" applyFont="0" applyFill="0" applyBorder="0" applyAlignment="0" applyProtection="0"/>
    <xf numFmtId="171" fontId="16" fillId="0" borderId="0" applyFont="0" applyFill="0" applyBorder="0" applyAlignment="0" applyProtection="0"/>
    <xf numFmtId="171" fontId="14" fillId="0" borderId="0" applyFont="0" applyFill="0" applyBorder="0" applyAlignment="0" applyProtection="0"/>
    <xf numFmtId="171" fontId="16" fillId="0" borderId="0" applyFont="0" applyFill="0" applyBorder="0" applyAlignment="0" applyProtection="0"/>
    <xf numFmtId="171" fontId="14" fillId="0" borderId="0" applyFont="0" applyFill="0" applyBorder="0" applyAlignment="0" applyProtection="0"/>
    <xf numFmtId="171" fontId="1"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8" fontId="14" fillId="0" borderId="0" applyFill="0" applyBorder="0" applyAlignment="0" applyProtection="0"/>
    <xf numFmtId="171" fontId="16" fillId="0" borderId="0" applyFont="0" applyFill="0" applyBorder="0" applyAlignment="0" applyProtection="0"/>
    <xf numFmtId="171" fontId="14" fillId="0" borderId="0" applyFont="0" applyFill="0" applyBorder="0" applyAlignment="0" applyProtection="0"/>
    <xf numFmtId="171" fontId="16" fillId="0" borderId="0" applyFont="0" applyFill="0" applyBorder="0" applyAlignment="0" applyProtection="0"/>
    <xf numFmtId="171" fontId="14" fillId="0" borderId="0" applyFont="0" applyFill="0" applyBorder="0" applyAlignment="0" applyProtection="0"/>
    <xf numFmtId="171" fontId="16" fillId="0" borderId="0" applyFont="0" applyFill="0" applyBorder="0" applyAlignment="0" applyProtection="0"/>
    <xf numFmtId="171" fontId="14" fillId="0" borderId="0" applyFont="0" applyFill="0" applyBorder="0" applyAlignment="0" applyProtection="0"/>
    <xf numFmtId="171" fontId="16"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00" fontId="14" fillId="0" borderId="0" applyFont="0" applyFill="0" applyBorder="0" applyAlignment="0" applyProtection="0"/>
    <xf numFmtId="170"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67" fontId="14" fillId="0" borderId="0" applyFont="0" applyFill="0" applyBorder="0" applyAlignment="0" applyProtection="0"/>
    <xf numFmtId="171" fontId="14" fillId="0" borderId="0" applyFont="0" applyFill="0" applyBorder="0" applyAlignment="0" applyProtection="0"/>
    <xf numFmtId="170" fontId="14"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38" fontId="14" fillId="0" borderId="0" applyFill="0" applyBorder="0" applyAlignment="0" applyProtection="0"/>
    <xf numFmtId="239" fontId="15" fillId="0" borderId="0" applyFill="0" applyBorder="0" applyAlignment="0" applyProtection="0"/>
    <xf numFmtId="171" fontId="16" fillId="0" borderId="0" applyFont="0" applyFill="0" applyBorder="0" applyAlignment="0" applyProtection="0"/>
    <xf numFmtId="171" fontId="14" fillId="0" borderId="0" applyFont="0" applyFill="0" applyBorder="0" applyAlignment="0" applyProtection="0"/>
    <xf numFmtId="171" fontId="16" fillId="0" borderId="0" applyFont="0" applyFill="0" applyBorder="0" applyAlignment="0" applyProtection="0"/>
    <xf numFmtId="240" fontId="22" fillId="0" borderId="0" applyNumberFormat="0" applyFont="0" applyFill="0" applyBorder="0" applyProtection="0"/>
    <xf numFmtId="171" fontId="16" fillId="0" borderId="0" applyFont="0" applyFill="0" applyBorder="0" applyAlignment="0" applyProtection="0"/>
    <xf numFmtId="241" fontId="14" fillId="0" borderId="0" applyFont="0" applyFill="0" applyBorder="0" applyAlignment="0" applyProtection="0"/>
    <xf numFmtId="171"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6" fillId="0" borderId="0" applyFont="0" applyFill="0" applyBorder="0" applyAlignment="0" applyProtection="0"/>
    <xf numFmtId="171" fontId="16" fillId="0" borderId="0" applyFont="0" applyFill="0" applyBorder="0" applyAlignment="0" applyProtection="0"/>
    <xf numFmtId="43" fontId="1" fillId="0" borderId="0" applyFont="0" applyFill="0" applyBorder="0" applyAlignment="0" applyProtection="0"/>
    <xf numFmtId="171" fontId="16" fillId="0" borderId="0" applyFont="0" applyFill="0" applyBorder="0" applyAlignment="0" applyProtection="0"/>
    <xf numFmtId="171" fontId="16" fillId="0" borderId="0" applyFont="0" applyFill="0" applyBorder="0" applyAlignment="0" applyProtection="0"/>
    <xf numFmtId="171" fontId="16" fillId="0" borderId="0" applyFont="0" applyFill="0" applyBorder="0" applyAlignment="0" applyProtection="0"/>
    <xf numFmtId="171" fontId="16" fillId="0" borderId="0" applyFont="0" applyFill="0" applyBorder="0" applyAlignment="0" applyProtection="0"/>
    <xf numFmtId="171" fontId="22" fillId="0" borderId="0" applyFont="0" applyFill="0" applyBorder="0" applyAlignment="0" applyProtection="0"/>
    <xf numFmtId="0" fontId="122" fillId="0" borderId="0" applyNumberFormat="0" applyFont="0" applyFill="0" applyBorder="0" applyProtection="0">
      <alignment vertical="center"/>
    </xf>
    <xf numFmtId="0"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2" fontId="14" fillId="0" borderId="0" applyFont="0" applyFill="0" applyBorder="0" applyAlignment="0" applyProtection="0"/>
    <xf numFmtId="242" fontId="14" fillId="0" borderId="0" applyFont="0" applyFill="0" applyBorder="0" applyAlignment="0" applyProtection="0"/>
    <xf numFmtId="171" fontId="14" fillId="0" borderId="0" applyFont="0" applyFill="0" applyBorder="0" applyAlignment="0" applyProtection="0"/>
    <xf numFmtId="239" fontId="15" fillId="0" borderId="0" applyFill="0" applyBorder="0" applyAlignment="0" applyProtection="0"/>
    <xf numFmtId="171" fontId="16"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71" fontId="14" fillId="0" borderId="0" applyFont="0" applyFill="0" applyBorder="0" applyAlignment="0" applyProtection="0"/>
    <xf numFmtId="237" fontId="14" fillId="0" borderId="0" applyFont="0" applyFill="0" applyBorder="0" applyAlignment="0" applyProtection="0"/>
    <xf numFmtId="171" fontId="14" fillId="0" borderId="0" applyFont="0" applyFill="0" applyBorder="0" applyAlignment="0" applyProtection="0"/>
    <xf numFmtId="23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43" fontId="123" fillId="0" borderId="0" applyFont="0" applyFill="0" applyBorder="0" applyAlignment="0" applyProtection="0"/>
    <xf numFmtId="43" fontId="123" fillId="0" borderId="0" applyFont="0" applyFill="0" applyBorder="0" applyAlignment="0" applyProtection="0"/>
    <xf numFmtId="43" fontId="123" fillId="0" borderId="0" applyFont="0" applyFill="0" applyBorder="0" applyAlignment="0" applyProtection="0"/>
    <xf numFmtId="43" fontId="123"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43" fontId="123" fillId="0" borderId="0" applyFont="0" applyFill="0" applyBorder="0" applyAlignment="0" applyProtection="0"/>
    <xf numFmtId="167"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24" fillId="0" borderId="0" applyFont="0" applyFill="0" applyBorder="0" applyAlignment="0" applyProtection="0"/>
    <xf numFmtId="243"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43" fontId="123" fillId="0" borderId="0" applyFont="0" applyFill="0" applyBorder="0" applyAlignment="0" applyProtection="0"/>
    <xf numFmtId="43" fontId="123" fillId="0" borderId="0" applyFont="0" applyFill="0" applyBorder="0" applyAlignment="0" applyProtection="0"/>
    <xf numFmtId="171" fontId="14" fillId="0" borderId="0" applyFont="0" applyFill="0" applyBorder="0" applyAlignment="0" applyProtection="0"/>
    <xf numFmtId="0" fontId="125" fillId="0" borderId="0" applyFont="0" applyFill="0" applyBorder="0" applyAlignment="0" applyProtection="0"/>
    <xf numFmtId="171" fontId="14" fillId="0" borderId="0" applyFont="0" applyFill="0" applyBorder="0" applyAlignment="0" applyProtection="0"/>
    <xf numFmtId="170" fontId="14" fillId="0" borderId="0" applyFont="0" applyFill="0" applyBorder="0" applyAlignment="0" applyProtection="0"/>
    <xf numFmtId="167" fontId="14" fillId="0" borderId="0" applyFont="0" applyFill="0" applyBorder="0" applyAlignment="0" applyProtection="0"/>
    <xf numFmtId="244" fontId="14" fillId="0" borderId="0" applyFont="0" applyFill="0" applyBorder="0" applyAlignment="0" applyProtection="0"/>
    <xf numFmtId="244" fontId="14" fillId="0" borderId="0" applyFont="0" applyFill="0" applyBorder="0" applyAlignment="0" applyProtection="0"/>
    <xf numFmtId="244" fontId="14" fillId="0" borderId="0" applyFont="0" applyFill="0" applyBorder="0" applyAlignment="0" applyProtection="0"/>
    <xf numFmtId="244"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6" fillId="0" borderId="0" applyFont="0" applyFill="0" applyBorder="0" applyAlignment="0" applyProtection="0"/>
    <xf numFmtId="171" fontId="14" fillId="0" borderId="0" applyFont="0" applyFill="0" applyBorder="0" applyAlignment="0" applyProtection="0"/>
    <xf numFmtId="221" fontId="14" fillId="0" borderId="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245" fontId="22" fillId="0" borderId="0"/>
    <xf numFmtId="37" fontId="58" fillId="0" borderId="0" applyFont="0" applyFill="0" applyBorder="0" applyAlignment="0" applyProtection="0"/>
    <xf numFmtId="182" fontId="58" fillId="0" borderId="0" applyFont="0" applyFill="0" applyBorder="0" applyAlignment="0" applyProtection="0"/>
    <xf numFmtId="39" fontId="58" fillId="0" borderId="0" applyFont="0" applyFill="0" applyBorder="0" applyAlignment="0" applyProtection="0"/>
    <xf numFmtId="3" fontId="14" fillId="0" borderId="0" applyFont="0" applyFill="0" applyBorder="0" applyAlignment="0" applyProtection="0"/>
    <xf numFmtId="0" fontId="126" fillId="0" borderId="0"/>
    <xf numFmtId="0" fontId="34" fillId="0" borderId="0"/>
    <xf numFmtId="246" fontId="127" fillId="0" borderId="0">
      <protection locked="0"/>
    </xf>
    <xf numFmtId="3" fontId="14" fillId="0" borderId="0" applyFont="0" applyFill="0" applyBorder="0" applyAlignment="0" applyProtection="0"/>
    <xf numFmtId="246" fontId="128" fillId="0" borderId="0">
      <protection locked="0"/>
    </xf>
    <xf numFmtId="0" fontId="126" fillId="0" borderId="0"/>
    <xf numFmtId="0" fontId="34" fillId="0" borderId="0"/>
    <xf numFmtId="171" fontId="14" fillId="0" borderId="0" applyFont="0" applyFill="0" applyBorder="0" applyAlignment="0" applyProtection="0"/>
    <xf numFmtId="171" fontId="14" fillId="0" borderId="0" applyFont="0" applyFill="0" applyBorder="0" applyAlignment="0" applyProtection="0"/>
    <xf numFmtId="0" fontId="129" fillId="0" borderId="0" applyNumberFormat="0" applyAlignment="0"/>
    <xf numFmtId="0" fontId="129" fillId="0" borderId="0" applyNumberFormat="0" applyAlignment="0"/>
    <xf numFmtId="0" fontId="129" fillId="0" borderId="0" applyNumberFormat="0" applyAlignment="0"/>
    <xf numFmtId="0" fontId="129" fillId="0" borderId="0" applyNumberFormat="0" applyAlignment="0"/>
    <xf numFmtId="0" fontId="105" fillId="0" borderId="0" applyNumberFormat="0" applyAlignment="0"/>
    <xf numFmtId="199" fontId="130" fillId="0" borderId="24" applyNumberFormat="0" applyBorder="0" applyAlignment="0" applyProtection="0">
      <protection locked="0"/>
    </xf>
    <xf numFmtId="172" fontId="131" fillId="0" borderId="0">
      <alignment horizontal="left"/>
    </xf>
    <xf numFmtId="172" fontId="132" fillId="0" borderId="0"/>
    <xf numFmtId="172" fontId="133" fillId="0" borderId="0">
      <alignment horizontal="left"/>
    </xf>
    <xf numFmtId="172" fontId="14" fillId="1" borderId="0" applyFont="0" applyFill="0" applyBorder="0" applyAlignment="0" applyProtection="0">
      <alignment horizontal="right"/>
    </xf>
    <xf numFmtId="247" fontId="134" fillId="0" borderId="0" applyFill="0">
      <alignment horizontal="left" vertical="top"/>
      <protection locked="0"/>
    </xf>
    <xf numFmtId="247" fontId="134" fillId="0" borderId="0" applyFill="0">
      <alignment horizontal="left" vertical="top"/>
      <protection locked="0"/>
    </xf>
    <xf numFmtId="248" fontId="23" fillId="0" borderId="0"/>
    <xf numFmtId="249" fontId="46" fillId="0" borderId="45" applyFont="0" applyFill="0" applyBorder="0" applyAlignment="0" applyProtection="0"/>
    <xf numFmtId="250" fontId="14" fillId="0" borderId="0">
      <alignment horizontal="center"/>
    </xf>
    <xf numFmtId="222" fontId="14" fillId="0" borderId="0" applyFont="0" applyFill="0" applyBorder="0" applyAlignment="0" applyProtection="0"/>
    <xf numFmtId="199" fontId="71" fillId="0" borderId="0" applyFont="0" applyFill="0" applyBorder="0" applyAlignment="0" applyProtection="0"/>
    <xf numFmtId="251" fontId="22" fillId="0" borderId="0" applyFont="0" applyFill="0" applyBorder="0" applyAlignment="0" applyProtection="0"/>
    <xf numFmtId="252" fontId="22" fillId="0" borderId="0" applyFont="0" applyFill="0" applyBorder="0" applyAlignment="0" applyProtection="0"/>
    <xf numFmtId="253" fontId="22" fillId="0" borderId="0" applyFont="0" applyFill="0" applyBorder="0" applyAlignment="0" applyProtection="0"/>
    <xf numFmtId="241" fontId="14" fillId="0" borderId="0" applyFont="0" applyFill="0" applyBorder="0" applyAlignment="0" applyProtection="0"/>
    <xf numFmtId="241" fontId="14" fillId="0" borderId="0" applyFont="0" applyFill="0" applyBorder="0" applyAlignment="0" applyProtection="0"/>
    <xf numFmtId="241" fontId="14" fillId="0" borderId="0" applyFont="0" applyFill="0" applyBorder="0" applyAlignment="0" applyProtection="0"/>
    <xf numFmtId="241" fontId="14" fillId="0" borderId="0" applyFont="0" applyFill="0" applyBorder="0" applyAlignment="0" applyProtection="0"/>
    <xf numFmtId="241" fontId="14" fillId="0" borderId="0" applyFont="0" applyFill="0" applyBorder="0" applyAlignment="0" applyProtection="0"/>
    <xf numFmtId="241" fontId="14" fillId="0" borderId="0" applyFont="0" applyFill="0" applyBorder="0" applyAlignment="0" applyProtection="0"/>
    <xf numFmtId="25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41" fontId="14" fillId="0" borderId="0" applyFont="0" applyFill="0" applyBorder="0" applyAlignment="0" applyProtection="0"/>
    <xf numFmtId="44" fontId="1" fillId="0" borderId="0" applyFont="0" applyFill="0" applyBorder="0" applyAlignment="0" applyProtection="0"/>
    <xf numFmtId="254" fontId="14" fillId="0" borderId="0" applyFont="0" applyFill="0" applyBorder="0" applyAlignment="0" applyProtection="0"/>
    <xf numFmtId="0" fontId="14" fillId="0" borderId="0" applyFont="0" applyFill="0" applyBorder="0" applyAlignment="0" applyProtection="0"/>
    <xf numFmtId="39" fontId="14" fillId="0" borderId="0"/>
    <xf numFmtId="217" fontId="58" fillId="0" borderId="0" applyFont="0" applyFill="0" applyBorder="0" applyAlignment="0" applyProtection="0"/>
    <xf numFmtId="255" fontId="58" fillId="0" borderId="0" applyFont="0" applyFill="0" applyBorder="0" applyAlignment="0" applyProtection="0"/>
    <xf numFmtId="256" fontId="14" fillId="0" borderId="0" applyFont="0" applyFill="0" applyBorder="0" applyAlignment="0" applyProtection="0"/>
    <xf numFmtId="257" fontId="127" fillId="0" borderId="0">
      <protection locked="0"/>
    </xf>
    <xf numFmtId="256" fontId="14" fillId="0" borderId="0" applyFont="0" applyFill="0" applyBorder="0" applyAlignment="0" applyProtection="0"/>
    <xf numFmtId="257" fontId="127" fillId="0" borderId="0">
      <protection locked="0"/>
    </xf>
    <xf numFmtId="258" fontId="22" fillId="0" borderId="0"/>
    <xf numFmtId="0" fontId="14" fillId="0" borderId="0"/>
    <xf numFmtId="0" fontId="13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42" fontId="80" fillId="0" borderId="0">
      <alignment horizontal="right"/>
    </xf>
    <xf numFmtId="172" fontId="14" fillId="0" borderId="0"/>
    <xf numFmtId="38" fontId="87" fillId="0" borderId="0"/>
    <xf numFmtId="0" fontId="136" fillId="19" borderId="35" applyNumberFormat="0" applyAlignment="0" applyProtection="0"/>
    <xf numFmtId="0" fontId="136" fillId="19" borderId="35" applyNumberFormat="0" applyAlignment="0" applyProtection="0"/>
    <xf numFmtId="0" fontId="136" fillId="19" borderId="35" applyNumberFormat="0" applyAlignment="0" applyProtection="0"/>
    <xf numFmtId="0" fontId="137" fillId="55" borderId="33" applyNumberFormat="0" applyAlignment="0" applyProtection="0"/>
    <xf numFmtId="0" fontId="137" fillId="55" borderId="33" applyNumberFormat="0" applyAlignment="0" applyProtection="0"/>
    <xf numFmtId="0" fontId="137" fillId="55" borderId="33" applyNumberFormat="0" applyAlignment="0" applyProtection="0"/>
    <xf numFmtId="172" fontId="36" fillId="0" borderId="46"/>
    <xf numFmtId="4" fontId="87" fillId="65" borderId="46">
      <protection locked="0"/>
    </xf>
    <xf numFmtId="259" fontId="24" fillId="0" borderId="0" applyFont="0" applyFill="0" applyBorder="0" applyAlignment="0" applyProtection="0"/>
    <xf numFmtId="0" fontId="46" fillId="0" borderId="0" applyAlignment="0">
      <alignment horizontal="left" vertical="top" wrapText="1"/>
    </xf>
    <xf numFmtId="0" fontId="135" fillId="0" borderId="47"/>
    <xf numFmtId="0" fontId="138" fillId="0" borderId="47"/>
    <xf numFmtId="172" fontId="138" fillId="0" borderId="47"/>
    <xf numFmtId="0" fontId="138" fillId="0" borderId="47"/>
    <xf numFmtId="172" fontId="138" fillId="0" borderId="47"/>
    <xf numFmtId="0" fontId="138" fillId="0" borderId="47"/>
    <xf numFmtId="172" fontId="138" fillId="0" borderId="47"/>
    <xf numFmtId="172" fontId="138" fillId="0" borderId="47"/>
    <xf numFmtId="172" fontId="138" fillId="0" borderId="47"/>
    <xf numFmtId="172" fontId="138" fillId="0" borderId="47"/>
    <xf numFmtId="260" fontId="139" fillId="0" borderId="0">
      <protection locked="0"/>
    </xf>
    <xf numFmtId="0" fontId="14" fillId="0" borderId="0" applyFont="0" applyFill="0" applyBorder="0" applyAlignment="0" applyProtection="0"/>
    <xf numFmtId="15" fontId="116" fillId="0" borderId="0" applyFill="0" applyBorder="0" applyAlignment="0"/>
    <xf numFmtId="261" fontId="22" fillId="0" borderId="0" applyFont="0" applyFill="0" applyBorder="0" applyAlignment="0" applyProtection="0"/>
    <xf numFmtId="262" fontId="22" fillId="0" borderId="0" applyFont="0" applyFill="0" applyBorder="0" applyAlignment="0" applyProtection="0"/>
    <xf numFmtId="263" fontId="22" fillId="0" borderId="0" applyFont="0" applyFill="0" applyBorder="0" applyAlignment="0" applyProtection="0"/>
    <xf numFmtId="264" fontId="116" fillId="64" borderId="0" applyFont="0" applyFill="0" applyBorder="0" applyAlignment="0" applyProtection="0"/>
    <xf numFmtId="265" fontId="140" fillId="64" borderId="6" applyFont="0" applyFill="0" applyBorder="0" applyAlignment="0" applyProtection="0"/>
    <xf numFmtId="265" fontId="140" fillId="64" borderId="6" applyFont="0" applyFill="0" applyBorder="0" applyAlignment="0" applyProtection="0"/>
    <xf numFmtId="265" fontId="140" fillId="64" borderId="6" applyFont="0" applyFill="0" applyBorder="0" applyAlignment="0" applyProtection="0"/>
    <xf numFmtId="265" fontId="140" fillId="64" borderId="6" applyFont="0" applyFill="0" applyBorder="0" applyAlignment="0" applyProtection="0"/>
    <xf numFmtId="265" fontId="140" fillId="64" borderId="6" applyFont="0" applyFill="0" applyBorder="0" applyAlignment="0" applyProtection="0"/>
    <xf numFmtId="265" fontId="140" fillId="64" borderId="6" applyFont="0" applyFill="0" applyBorder="0" applyAlignment="0" applyProtection="0"/>
    <xf numFmtId="265" fontId="140" fillId="64" borderId="6" applyFont="0" applyFill="0" applyBorder="0" applyAlignment="0" applyProtection="0"/>
    <xf numFmtId="265" fontId="140" fillId="64" borderId="6" applyFont="0" applyFill="0" applyBorder="0" applyAlignment="0" applyProtection="0"/>
    <xf numFmtId="265" fontId="46" fillId="64" borderId="0" applyFont="0" applyFill="0" applyBorder="0" applyAlignment="0" applyProtection="0"/>
    <xf numFmtId="17" fontId="116" fillId="0" borderId="0" applyFill="0" applyBorder="0">
      <alignment horizontal="right"/>
    </xf>
    <xf numFmtId="266" fontId="116" fillId="0" borderId="36" applyFont="0" applyFill="0" applyBorder="0" applyAlignment="0" applyProtection="0"/>
    <xf numFmtId="266" fontId="116" fillId="0" borderId="36" applyFont="0" applyFill="0" applyBorder="0" applyAlignment="0" applyProtection="0"/>
    <xf numFmtId="266" fontId="116" fillId="0" borderId="36" applyFont="0" applyFill="0" applyBorder="0" applyAlignment="0" applyProtection="0"/>
    <xf numFmtId="266" fontId="116" fillId="0" borderId="36" applyFont="0" applyFill="0" applyBorder="0" applyAlignment="0" applyProtection="0"/>
    <xf numFmtId="266" fontId="116" fillId="0" borderId="36" applyFont="0" applyFill="0" applyBorder="0" applyAlignment="0" applyProtection="0"/>
    <xf numFmtId="266" fontId="116" fillId="0" borderId="36" applyFont="0" applyFill="0" applyBorder="0" applyAlignment="0" applyProtection="0"/>
    <xf numFmtId="266" fontId="116" fillId="0" borderId="36" applyFont="0" applyFill="0" applyBorder="0" applyAlignment="0" applyProtection="0"/>
    <xf numFmtId="266" fontId="116" fillId="0" borderId="36" applyFont="0" applyFill="0" applyBorder="0" applyAlignment="0" applyProtection="0"/>
    <xf numFmtId="267" fontId="14" fillId="0" borderId="0" applyFont="0" applyFill="0" applyBorder="0" applyAlignment="0" applyProtection="0"/>
    <xf numFmtId="15" fontId="141" fillId="0" borderId="0" applyFont="0" applyFill="0" applyBorder="0" applyAlignment="0" applyProtection="0"/>
    <xf numFmtId="15" fontId="141" fillId="0" borderId="0" applyFont="0" applyFill="0" applyBorder="0" applyAlignment="0" applyProtection="0"/>
    <xf numFmtId="15" fontId="141" fillId="0" borderId="0" applyFont="0" applyFill="0" applyBorder="0" applyAlignment="0" applyProtection="0"/>
    <xf numFmtId="15" fontId="141" fillId="0" borderId="0" applyFont="0" applyFill="0" applyBorder="0" applyAlignment="0" applyProtection="0"/>
    <xf numFmtId="15" fontId="141" fillId="0" borderId="0" applyFont="0" applyFill="0" applyBorder="0" applyAlignment="0" applyProtection="0"/>
    <xf numFmtId="15" fontId="141" fillId="0" borderId="0" applyFont="0" applyFill="0" applyBorder="0" applyAlignment="0" applyProtection="0"/>
    <xf numFmtId="15" fontId="141" fillId="0" borderId="0" applyFont="0" applyFill="0" applyBorder="0" applyAlignment="0" applyProtection="0"/>
    <xf numFmtId="15" fontId="141" fillId="0" borderId="0" applyFont="0" applyFill="0" applyBorder="0" applyAlignment="0" applyProtection="0"/>
    <xf numFmtId="15" fontId="141" fillId="0" borderId="0" applyFont="0" applyFill="0" applyBorder="0" applyAlignment="0" applyProtection="0"/>
    <xf numFmtId="268" fontId="127" fillId="0" borderId="0">
      <protection locked="0"/>
    </xf>
    <xf numFmtId="268" fontId="127" fillId="0" borderId="0">
      <protection locked="0"/>
    </xf>
    <xf numFmtId="15" fontId="141" fillId="0" borderId="0" applyFont="0" applyFill="0" applyBorder="0" applyAlignment="0" applyProtection="0"/>
    <xf numFmtId="15" fontId="141" fillId="0" borderId="0" applyFont="0" applyFill="0" applyBorder="0" applyAlignment="0" applyProtection="0"/>
    <xf numFmtId="15" fontId="141" fillId="0" borderId="0" applyFont="0" applyFill="0" applyBorder="0" applyAlignment="0" applyProtection="0"/>
    <xf numFmtId="15" fontId="141" fillId="0" borderId="0" applyFont="0" applyFill="0" applyBorder="0" applyAlignment="0" applyProtection="0"/>
    <xf numFmtId="15" fontId="141" fillId="0" borderId="0" applyFont="0" applyFill="0" applyBorder="0" applyAlignment="0" applyProtection="0"/>
    <xf numFmtId="15" fontId="141" fillId="0" borderId="0" applyFont="0" applyFill="0" applyBorder="0" applyAlignment="0" applyProtection="0"/>
    <xf numFmtId="14" fontId="23" fillId="0" borderId="0" applyFill="0" applyBorder="0" applyAlignment="0"/>
    <xf numFmtId="0" fontId="128" fillId="0" borderId="0">
      <protection locked="0"/>
    </xf>
    <xf numFmtId="172" fontId="14" fillId="0" borderId="48" applyFont="0" applyFill="0" applyBorder="0" applyAlignment="0" applyProtection="0">
      <alignment horizontal="right"/>
    </xf>
    <xf numFmtId="172" fontId="14" fillId="0" borderId="48" applyFont="0" applyFill="0" applyBorder="0" applyAlignment="0" applyProtection="0">
      <alignment horizontal="right"/>
    </xf>
    <xf numFmtId="172" fontId="14" fillId="0" borderId="48" applyFont="0" applyFill="0" applyBorder="0" applyAlignment="0" applyProtection="0">
      <alignment horizontal="right"/>
    </xf>
    <xf numFmtId="172" fontId="14" fillId="0" borderId="48" applyFont="0" applyFill="0" applyBorder="0" applyAlignment="0" applyProtection="0">
      <alignment horizontal="right"/>
    </xf>
    <xf numFmtId="172" fontId="14" fillId="0" borderId="48" applyFont="0" applyFill="0" applyBorder="0" applyAlignment="0" applyProtection="0">
      <alignment horizontal="right"/>
    </xf>
    <xf numFmtId="172" fontId="14" fillId="0" borderId="48" applyFont="0" applyFill="0" applyBorder="0" applyAlignment="0" applyProtection="0">
      <alignment horizontal="right"/>
    </xf>
    <xf numFmtId="172" fontId="14" fillId="0" borderId="48" applyFont="0" applyFill="0" applyBorder="0" applyAlignment="0" applyProtection="0">
      <alignment horizontal="right"/>
    </xf>
    <xf numFmtId="172" fontId="14" fillId="0" borderId="48" applyFont="0" applyFill="0" applyBorder="0" applyAlignment="0" applyProtection="0">
      <alignment horizontal="right"/>
    </xf>
    <xf numFmtId="172" fontId="14" fillId="0" borderId="48" applyFont="0" applyFill="0" applyBorder="0" applyAlignment="0" applyProtection="0">
      <alignment horizontal="right"/>
    </xf>
    <xf numFmtId="172" fontId="14" fillId="0" borderId="48" applyFont="0" applyFill="0" applyBorder="0" applyAlignment="0" applyProtection="0">
      <alignment horizontal="right"/>
    </xf>
    <xf numFmtId="172" fontId="14" fillId="0" borderId="48" applyFont="0" applyFill="0" applyBorder="0" applyAlignment="0" applyProtection="0">
      <alignment horizontal="right"/>
    </xf>
    <xf numFmtId="269" fontId="46" fillId="0" borderId="49">
      <alignment horizontal="center"/>
    </xf>
    <xf numFmtId="0" fontId="142" fillId="0" borderId="21" applyNumberFormat="0" applyFill="0" applyBorder="0"/>
    <xf numFmtId="0" fontId="142" fillId="0" borderId="21" applyNumberFormat="0" applyFill="0" applyBorder="0"/>
    <xf numFmtId="0" fontId="142" fillId="0" borderId="21" applyNumberFormat="0" applyFill="0" applyBorder="0"/>
    <xf numFmtId="172" fontId="143" fillId="66" borderId="0" applyNumberFormat="0" applyFont="0" applyFill="0" applyBorder="0" applyAlignment="0"/>
    <xf numFmtId="200" fontId="80" fillId="0" borderId="0"/>
    <xf numFmtId="270" fontId="80" fillId="0" borderId="0"/>
    <xf numFmtId="271" fontId="14" fillId="0" borderId="50">
      <alignment vertical="center"/>
    </xf>
    <xf numFmtId="271" fontId="14" fillId="0" borderId="50">
      <alignment vertical="center"/>
    </xf>
    <xf numFmtId="272" fontId="14" fillId="0" borderId="0" applyFont="0" applyFill="0">
      <alignment horizontal="left" vertical="top" wrapText="1"/>
      <protection locked="0"/>
    </xf>
    <xf numFmtId="272" fontId="14" fillId="0" borderId="0" applyFont="0" applyFill="0">
      <alignment horizontal="left" vertical="top" wrapText="1"/>
      <protection locked="0"/>
    </xf>
    <xf numFmtId="272" fontId="14" fillId="0" borderId="0" applyFont="0" applyFill="0">
      <alignment horizontal="left" vertical="top" wrapText="1"/>
      <protection locked="0"/>
    </xf>
    <xf numFmtId="272" fontId="14" fillId="0" borderId="0" applyFont="0" applyFill="0">
      <alignment horizontal="left" vertical="top" wrapText="1"/>
      <protection locked="0"/>
    </xf>
    <xf numFmtId="272" fontId="14" fillId="0" borderId="0" applyFont="0" applyFill="0">
      <alignment horizontal="left" vertical="top" wrapText="1"/>
      <protection locked="0"/>
    </xf>
    <xf numFmtId="272" fontId="144" fillId="0" borderId="0" applyFont="0" applyFill="0" applyBorder="0">
      <alignment horizontal="left" vertical="top" wrapText="1"/>
      <protection locked="0"/>
    </xf>
    <xf numFmtId="38" fontId="101" fillId="0" borderId="0" applyFont="0" applyFill="0" applyBorder="0" applyAlignment="0" applyProtection="0"/>
    <xf numFmtId="4" fontId="36" fillId="0" borderId="0" applyFont="0" applyFill="0" applyBorder="0" applyAlignment="0" applyProtection="0"/>
    <xf numFmtId="0" fontId="127" fillId="0" borderId="0">
      <protection locked="0"/>
    </xf>
    <xf numFmtId="0" fontId="145" fillId="13" borderId="0" applyNumberFormat="0" applyBorder="0" applyAlignment="0" applyProtection="0"/>
    <xf numFmtId="273" fontId="46" fillId="54" borderId="0"/>
    <xf numFmtId="274" fontId="22" fillId="0" borderId="0"/>
    <xf numFmtId="275" fontId="46" fillId="54" borderId="0"/>
    <xf numFmtId="273" fontId="46" fillId="54" borderId="0"/>
    <xf numFmtId="264" fontId="46" fillId="0" borderId="0"/>
    <xf numFmtId="260" fontId="146" fillId="0" borderId="51"/>
    <xf numFmtId="192" fontId="147" fillId="0" borderId="0">
      <alignment horizontal="right"/>
    </xf>
    <xf numFmtId="242" fontId="80" fillId="0" borderId="51">
      <alignment horizontal="right"/>
    </xf>
    <xf numFmtId="242" fontId="80" fillId="0" borderId="51">
      <alignment horizontal="right"/>
    </xf>
    <xf numFmtId="242" fontId="80" fillId="0" borderId="51">
      <alignment horizontal="right"/>
    </xf>
    <xf numFmtId="242" fontId="80" fillId="0" borderId="51">
      <alignment horizontal="right"/>
    </xf>
    <xf numFmtId="242" fontId="80" fillId="0" borderId="51">
      <alignment horizontal="right"/>
    </xf>
    <xf numFmtId="172" fontId="148" fillId="0" borderId="0" applyNumberFormat="0" applyFont="0" applyFill="0" applyAlignment="0">
      <protection locked="0"/>
    </xf>
    <xf numFmtId="172" fontId="148" fillId="0" borderId="0" applyNumberFormat="0" applyFont="0" applyFill="0" applyAlignment="0">
      <protection locked="0"/>
    </xf>
    <xf numFmtId="2" fontId="149" fillId="0" borderId="0">
      <alignment horizontal="center"/>
    </xf>
    <xf numFmtId="0" fontId="150" fillId="19" borderId="52" applyNumberFormat="0" applyAlignment="0" applyProtection="0"/>
    <xf numFmtId="0" fontId="151" fillId="67" borderId="0" applyNumberFormat="0" applyBorder="0" applyAlignment="0" applyProtection="0"/>
    <xf numFmtId="0" fontId="151" fillId="68" borderId="0" applyNumberFormat="0" applyBorder="0" applyAlignment="0" applyProtection="0"/>
    <xf numFmtId="0" fontId="151" fillId="69" borderId="0" applyNumberFormat="0" applyBorder="0" applyAlignment="0" applyProtection="0"/>
    <xf numFmtId="0" fontId="128" fillId="0" borderId="0">
      <protection locked="0"/>
    </xf>
    <xf numFmtId="0" fontId="128" fillId="0" borderId="0">
      <protection locked="0"/>
    </xf>
    <xf numFmtId="43" fontId="14" fillId="0" borderId="0" applyFill="0" applyBorder="0" applyAlignment="0"/>
    <xf numFmtId="227" fontId="14" fillId="0" borderId="0" applyFill="0" applyBorder="0" applyAlignment="0"/>
    <xf numFmtId="222" fontId="14" fillId="0" borderId="0" applyFill="0" applyBorder="0" applyAlignment="0"/>
    <xf numFmtId="199" fontId="71" fillId="0" borderId="0" applyFill="0" applyBorder="0" applyAlignment="0"/>
    <xf numFmtId="43" fontId="14" fillId="0" borderId="0" applyFill="0" applyBorder="0" applyAlignment="0"/>
    <xf numFmtId="227" fontId="14" fillId="0" borderId="0" applyFill="0" applyBorder="0" applyAlignment="0"/>
    <xf numFmtId="198" fontId="14" fillId="0" borderId="0" applyFill="0" applyBorder="0" applyAlignment="0"/>
    <xf numFmtId="228" fontId="14" fillId="0" borderId="0" applyFill="0" applyBorder="0" applyAlignment="0"/>
    <xf numFmtId="222" fontId="14" fillId="0" borderId="0" applyFill="0" applyBorder="0" applyAlignment="0"/>
    <xf numFmtId="199" fontId="71" fillId="0" borderId="0" applyFill="0" applyBorder="0" applyAlignment="0"/>
    <xf numFmtId="0" fontId="152" fillId="0" borderId="0" applyNumberFormat="0" applyAlignment="0"/>
    <xf numFmtId="0" fontId="152" fillId="0" borderId="0" applyNumberFormat="0" applyAlignment="0"/>
    <xf numFmtId="0" fontId="152" fillId="0" borderId="0" applyNumberFormat="0" applyAlignment="0"/>
    <xf numFmtId="0" fontId="152" fillId="0" borderId="0" applyNumberFormat="0" applyAlignment="0"/>
    <xf numFmtId="0" fontId="46" fillId="70" borderId="53"/>
    <xf numFmtId="39" fontId="14" fillId="0" borderId="0" applyFont="0" applyFill="0" applyBorder="0" applyAlignment="0" applyProtection="0"/>
    <xf numFmtId="0" fontId="153" fillId="0" borderId="54" applyNumberFormat="0" applyFill="0" applyAlignment="0" applyProtection="0"/>
    <xf numFmtId="0" fontId="154" fillId="0" borderId="0" applyNumberFormat="0" applyFill="0" applyBorder="0" applyAlignment="0" applyProtection="0"/>
    <xf numFmtId="276" fontId="155" fillId="0" borderId="0" applyNumberFormat="0" applyBorder="0">
      <alignment horizontal="left" vertical="top"/>
    </xf>
    <xf numFmtId="277" fontId="14" fillId="0" borderId="0" applyFont="0" applyFill="0" applyBorder="0" applyAlignment="0" applyProtection="0"/>
    <xf numFmtId="278" fontId="14" fillId="0" borderId="0" applyFont="0" applyFill="0" applyBorder="0" applyAlignment="0" applyProtection="0"/>
    <xf numFmtId="278" fontId="14" fillId="0" borderId="0" applyFont="0" applyFill="0" applyBorder="0" applyAlignment="0" applyProtection="0"/>
    <xf numFmtId="278" fontId="14" fillId="0" borderId="0" applyFont="0" applyFill="0" applyBorder="0" applyAlignment="0" applyProtection="0"/>
    <xf numFmtId="278" fontId="14" fillId="0" borderId="0" applyFont="0" applyFill="0" applyBorder="0" applyAlignment="0" applyProtection="0"/>
    <xf numFmtId="279" fontId="14" fillId="0" borderId="0" applyFill="0" applyBorder="0" applyAlignment="0" applyProtection="0"/>
    <xf numFmtId="280" fontId="14" fillId="0" borderId="0" applyFont="0" applyFill="0" applyBorder="0" applyAlignment="0" applyProtection="0"/>
    <xf numFmtId="280" fontId="14" fillId="0" borderId="0" applyFont="0" applyFill="0" applyBorder="0" applyAlignment="0" applyProtection="0"/>
    <xf numFmtId="0" fontId="16" fillId="0" borderId="0"/>
    <xf numFmtId="0" fontId="16" fillId="0" borderId="0"/>
    <xf numFmtId="0" fontId="16" fillId="0" borderId="0"/>
    <xf numFmtId="0" fontId="156" fillId="0" borderId="0"/>
    <xf numFmtId="0" fontId="14" fillId="0" borderId="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8"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8"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172" fontId="24" fillId="0" borderId="0" applyFill="0" applyBorder="0" applyAlignment="0" applyProtection="0"/>
    <xf numFmtId="49" fontId="155" fillId="0" borderId="0" applyNumberFormat="0" applyFill="0" applyBorder="0" applyProtection="0">
      <alignment horizontal="center" vertical="top"/>
    </xf>
    <xf numFmtId="242" fontId="159" fillId="0" borderId="0"/>
    <xf numFmtId="281" fontId="159" fillId="0" borderId="0" applyBorder="0">
      <alignment horizontal="right" vertical="top"/>
    </xf>
    <xf numFmtId="282" fontId="155" fillId="0" borderId="0" applyBorder="0">
      <alignment horizontal="right" vertical="top"/>
    </xf>
    <xf numFmtId="282" fontId="159" fillId="0" borderId="0" applyBorder="0">
      <alignment horizontal="right" vertical="top"/>
    </xf>
    <xf numFmtId="172" fontId="22" fillId="0" borderId="0">
      <alignment horizontal="left" vertical="top" wrapText="1"/>
    </xf>
    <xf numFmtId="172" fontId="155" fillId="0" borderId="0" applyFill="0" applyBorder="0">
      <alignment horizontal="right" vertical="top"/>
    </xf>
    <xf numFmtId="181" fontId="155" fillId="0" borderId="0" applyFill="0" applyBorder="0">
      <alignment horizontal="right" vertical="top"/>
    </xf>
    <xf numFmtId="186" fontId="155" fillId="0" borderId="0" applyFill="0" applyBorder="0">
      <alignment horizontal="right" vertical="top"/>
    </xf>
    <xf numFmtId="172" fontId="155" fillId="0" borderId="0" applyFill="0" applyBorder="0">
      <alignment horizontal="right" vertical="top"/>
    </xf>
    <xf numFmtId="185" fontId="155" fillId="0" borderId="0" applyFill="0" applyBorder="0">
      <alignment horizontal="right" vertical="top"/>
    </xf>
    <xf numFmtId="283" fontId="155" fillId="0" borderId="0" applyFill="0" applyBorder="0">
      <alignment horizontal="right" vertical="top"/>
    </xf>
    <xf numFmtId="284" fontId="155" fillId="0" borderId="0" applyFill="0" applyBorder="0">
      <alignment horizontal="right" vertical="top"/>
    </xf>
    <xf numFmtId="285" fontId="155" fillId="0" borderId="0" applyFill="0" applyBorder="0">
      <alignment horizontal="right" vertical="top"/>
    </xf>
    <xf numFmtId="172" fontId="160" fillId="0" borderId="0">
      <alignment horizontal="left"/>
    </xf>
    <xf numFmtId="172" fontId="160" fillId="0" borderId="55">
      <alignment horizontal="right" wrapText="1"/>
    </xf>
    <xf numFmtId="172" fontId="160" fillId="0" borderId="55">
      <alignment horizontal="right" wrapText="1"/>
    </xf>
    <xf numFmtId="172" fontId="160" fillId="0" borderId="55">
      <alignment horizontal="right" wrapText="1"/>
    </xf>
    <xf numFmtId="172" fontId="160" fillId="0" borderId="55">
      <alignment horizontal="right" wrapText="1"/>
    </xf>
    <xf numFmtId="172" fontId="160" fillId="0" borderId="55">
      <alignment horizontal="right" wrapText="1"/>
    </xf>
    <xf numFmtId="172" fontId="160" fillId="0" borderId="55">
      <alignment horizontal="right" wrapText="1"/>
    </xf>
    <xf numFmtId="172" fontId="160" fillId="0" borderId="55">
      <alignment horizontal="right" wrapText="1"/>
    </xf>
    <xf numFmtId="172" fontId="160" fillId="0" borderId="55">
      <alignment horizontal="right" wrapText="1"/>
    </xf>
    <xf numFmtId="179" fontId="161" fillId="0" borderId="55">
      <alignment horizontal="left"/>
    </xf>
    <xf numFmtId="179" fontId="161" fillId="0" borderId="55">
      <alignment horizontal="left"/>
    </xf>
    <xf numFmtId="179" fontId="161" fillId="0" borderId="55">
      <alignment horizontal="left"/>
    </xf>
    <xf numFmtId="179" fontId="161" fillId="0" borderId="55">
      <alignment horizontal="left"/>
    </xf>
    <xf numFmtId="179" fontId="161" fillId="0" borderId="55">
      <alignment horizontal="left"/>
    </xf>
    <xf numFmtId="179" fontId="161" fillId="0" borderId="55">
      <alignment horizontal="left"/>
    </xf>
    <xf numFmtId="179" fontId="161" fillId="0" borderId="55">
      <alignment horizontal="left"/>
    </xf>
    <xf numFmtId="179" fontId="161" fillId="0" borderId="55">
      <alignment horizontal="left"/>
    </xf>
    <xf numFmtId="172" fontId="162" fillId="0" borderId="0">
      <alignment vertical="center"/>
    </xf>
    <xf numFmtId="286" fontId="162" fillId="0" borderId="0">
      <alignment horizontal="left" vertical="center"/>
    </xf>
    <xf numFmtId="287" fontId="163" fillId="0" borderId="0">
      <alignment vertical="center"/>
    </xf>
    <xf numFmtId="172" fontId="59" fillId="0" borderId="0">
      <alignment vertical="center"/>
    </xf>
    <xf numFmtId="179" fontId="161" fillId="0" borderId="55">
      <alignment horizontal="left"/>
    </xf>
    <xf numFmtId="179" fontId="161" fillId="0" borderId="55">
      <alignment horizontal="left"/>
    </xf>
    <xf numFmtId="179" fontId="161" fillId="0" borderId="55">
      <alignment horizontal="left"/>
    </xf>
    <xf numFmtId="179" fontId="161" fillId="0" borderId="55">
      <alignment horizontal="left"/>
    </xf>
    <xf numFmtId="179" fontId="161" fillId="0" borderId="55">
      <alignment horizontal="left"/>
    </xf>
    <xf numFmtId="179" fontId="161" fillId="0" borderId="55">
      <alignment horizontal="left"/>
    </xf>
    <xf numFmtId="179" fontId="161" fillId="0" borderId="55">
      <alignment horizontal="left"/>
    </xf>
    <xf numFmtId="179" fontId="161" fillId="0" borderId="55">
      <alignment horizontal="left"/>
    </xf>
    <xf numFmtId="179" fontId="164" fillId="0" borderId="0" applyFill="0" applyBorder="0">
      <alignment vertical="top"/>
    </xf>
    <xf numFmtId="179" fontId="32" fillId="0" borderId="0" applyFill="0" applyBorder="0" applyProtection="0">
      <alignment vertical="top"/>
    </xf>
    <xf numFmtId="179" fontId="165" fillId="0" borderId="0">
      <alignment vertical="top"/>
    </xf>
    <xf numFmtId="179" fontId="155" fillId="0" borderId="0">
      <alignment horizontal="center"/>
    </xf>
    <xf numFmtId="179" fontId="166" fillId="0" borderId="55">
      <alignment horizontal="center"/>
    </xf>
    <xf numFmtId="179" fontId="166" fillId="0" borderId="55">
      <alignment horizontal="center"/>
    </xf>
    <xf numFmtId="179" fontId="166" fillId="0" borderId="55">
      <alignment horizontal="center"/>
    </xf>
    <xf numFmtId="179" fontId="166" fillId="0" borderId="55">
      <alignment horizontal="center"/>
    </xf>
    <xf numFmtId="179" fontId="166" fillId="0" borderId="55">
      <alignment horizontal="center"/>
    </xf>
    <xf numFmtId="179" fontId="166" fillId="0" borderId="55">
      <alignment horizontal="center"/>
    </xf>
    <xf numFmtId="179" fontId="166" fillId="0" borderId="55">
      <alignment horizontal="center"/>
    </xf>
    <xf numFmtId="179" fontId="166" fillId="0" borderId="55">
      <alignment horizontal="center"/>
    </xf>
    <xf numFmtId="165" fontId="155" fillId="0" borderId="55" applyFill="0" applyBorder="0" applyProtection="0">
      <alignment horizontal="right" vertical="top"/>
    </xf>
    <xf numFmtId="165" fontId="155" fillId="0" borderId="55" applyFill="0" applyBorder="0" applyProtection="0">
      <alignment horizontal="right" vertical="top"/>
    </xf>
    <xf numFmtId="165" fontId="155" fillId="0" borderId="55" applyFill="0" applyBorder="0" applyProtection="0">
      <alignment horizontal="right" vertical="top"/>
    </xf>
    <xf numFmtId="165" fontId="155" fillId="0" borderId="55" applyFill="0" applyBorder="0" applyProtection="0">
      <alignment horizontal="right" vertical="top"/>
    </xf>
    <xf numFmtId="165" fontId="155" fillId="0" borderId="55" applyFill="0" applyBorder="0" applyProtection="0">
      <alignment horizontal="right" vertical="top"/>
    </xf>
    <xf numFmtId="165" fontId="155" fillId="0" borderId="55" applyFill="0" applyBorder="0" applyProtection="0">
      <alignment horizontal="right" vertical="top"/>
    </xf>
    <xf numFmtId="165" fontId="155" fillId="0" borderId="55" applyFill="0" applyBorder="0" applyProtection="0">
      <alignment horizontal="right" vertical="top"/>
    </xf>
    <xf numFmtId="165" fontId="155" fillId="0" borderId="55" applyFill="0" applyBorder="0" applyProtection="0">
      <alignment horizontal="right" vertical="top"/>
    </xf>
    <xf numFmtId="286" fontId="167" fillId="0" borderId="0">
      <alignment horizontal="left" vertical="center"/>
    </xf>
    <xf numFmtId="179" fontId="167" fillId="0" borderId="0"/>
    <xf numFmtId="179" fontId="168" fillId="0" borderId="0"/>
    <xf numFmtId="179" fontId="169" fillId="0" borderId="0"/>
    <xf numFmtId="179" fontId="14" fillId="0" borderId="0"/>
    <xf numFmtId="179" fontId="170" fillId="0" borderId="0">
      <alignment horizontal="left" vertical="top"/>
    </xf>
    <xf numFmtId="172" fontId="155" fillId="0" borderId="0" applyFill="0" applyBorder="0">
      <alignment horizontal="left" vertical="top" wrapText="1"/>
    </xf>
    <xf numFmtId="172" fontId="171" fillId="0" borderId="0">
      <alignment horizontal="left" vertical="top" wrapText="1"/>
    </xf>
    <xf numFmtId="172" fontId="172" fillId="0" borderId="0">
      <alignment horizontal="left" vertical="top" wrapText="1"/>
    </xf>
    <xf numFmtId="172" fontId="159" fillId="0" borderId="0">
      <alignment horizontal="left" vertical="top" wrapText="1"/>
    </xf>
    <xf numFmtId="242" fontId="79" fillId="0" borderId="0">
      <alignment horizontal="right"/>
    </xf>
    <xf numFmtId="242" fontId="79" fillId="0" borderId="0">
      <alignment horizontal="right"/>
    </xf>
    <xf numFmtId="242" fontId="79" fillId="0" borderId="0">
      <alignment horizontal="right"/>
    </xf>
    <xf numFmtId="242" fontId="79" fillId="0" borderId="0">
      <alignment horizontal="right"/>
    </xf>
    <xf numFmtId="242" fontId="79" fillId="0" borderId="0">
      <alignment horizontal="right"/>
    </xf>
    <xf numFmtId="242" fontId="79" fillId="0" borderId="0">
      <alignment horizontal="right"/>
    </xf>
    <xf numFmtId="288" fontId="14" fillId="0" borderId="0">
      <protection locked="0"/>
    </xf>
    <xf numFmtId="288" fontId="14" fillId="0" borderId="0">
      <protection locked="0"/>
    </xf>
    <xf numFmtId="288" fontId="14" fillId="0" borderId="0">
      <protection locked="0"/>
    </xf>
    <xf numFmtId="288" fontId="14" fillId="0" borderId="0">
      <protection locked="0"/>
    </xf>
    <xf numFmtId="288" fontId="14" fillId="0" borderId="0">
      <protection locked="0"/>
    </xf>
    <xf numFmtId="288" fontId="14" fillId="0" borderId="0">
      <protection locked="0"/>
    </xf>
    <xf numFmtId="288" fontId="14" fillId="0" borderId="0">
      <protection locked="0"/>
    </xf>
    <xf numFmtId="289" fontId="115" fillId="71" borderId="44">
      <alignment horizontal="left"/>
    </xf>
    <xf numFmtId="0" fontId="14" fillId="0" borderId="0" applyNumberFormat="0" applyFill="0" applyBorder="0"/>
    <xf numFmtId="0" fontId="14" fillId="0" borderId="0" applyNumberFormat="0" applyFill="0" applyBorder="0"/>
    <xf numFmtId="0" fontId="14" fillId="0" borderId="0" applyNumberFormat="0" applyFill="0" applyBorder="0"/>
    <xf numFmtId="0" fontId="14" fillId="0" borderId="0" applyNumberFormat="0" applyFill="0" applyBorder="0"/>
    <xf numFmtId="0" fontId="14" fillId="0" borderId="0" applyNumberFormat="0" applyFill="0" applyBorder="0"/>
    <xf numFmtId="0" fontId="14" fillId="0" borderId="0" applyNumberFormat="0" applyFill="0" applyBorder="0"/>
    <xf numFmtId="200" fontId="79" fillId="0" borderId="0">
      <alignment horizontal="right"/>
    </xf>
    <xf numFmtId="270" fontId="79" fillId="0" borderId="0">
      <alignment horizontal="right"/>
    </xf>
    <xf numFmtId="0" fontId="127" fillId="0" borderId="0">
      <protection locked="0"/>
    </xf>
    <xf numFmtId="0" fontId="127" fillId="0" borderId="0">
      <protection locked="0"/>
    </xf>
    <xf numFmtId="2" fontId="14" fillId="0" borderId="0" applyFont="0" applyFill="0" applyBorder="0" applyAlignment="0" applyProtection="0"/>
    <xf numFmtId="290" fontId="14" fillId="64" borderId="0" applyFont="0" applyFill="0" applyBorder="0" applyAlignment="0"/>
    <xf numFmtId="237" fontId="127" fillId="0" borderId="0">
      <protection locked="0"/>
    </xf>
    <xf numFmtId="237" fontId="127" fillId="0" borderId="0">
      <protection locked="0"/>
    </xf>
    <xf numFmtId="288" fontId="14" fillId="0" borderId="0">
      <protection locked="0"/>
    </xf>
    <xf numFmtId="193" fontId="24" fillId="0" borderId="0" applyProtection="0">
      <alignment horizontal="left"/>
    </xf>
    <xf numFmtId="172" fontId="173" fillId="0" borderId="0">
      <alignment horizontal="left"/>
    </xf>
    <xf numFmtId="172" fontId="174" fillId="0" borderId="0">
      <alignment horizontal="left"/>
    </xf>
    <xf numFmtId="172" fontId="175" fillId="0" borderId="0">
      <alignment horizontal="left"/>
    </xf>
    <xf numFmtId="172" fontId="175" fillId="0" borderId="0" applyNumberFormat="0" applyFill="0" applyBorder="0" applyProtection="0">
      <alignment horizontal="left"/>
    </xf>
    <xf numFmtId="291" fontId="14" fillId="0" borderId="0" applyFont="0">
      <alignment horizontal="left"/>
      <protection locked="0"/>
    </xf>
    <xf numFmtId="291" fontId="14" fillId="0" borderId="0" applyFont="0">
      <alignment horizontal="left"/>
      <protection locked="0"/>
    </xf>
    <xf numFmtId="291" fontId="14" fillId="0" borderId="0" applyFont="0">
      <alignment horizontal="left"/>
      <protection locked="0"/>
    </xf>
    <xf numFmtId="291" fontId="14" fillId="0" borderId="0" applyFont="0">
      <alignment horizontal="left"/>
      <protection locked="0"/>
    </xf>
    <xf numFmtId="291" fontId="14" fillId="0" borderId="0" applyFont="0">
      <alignment horizontal="left"/>
      <protection locked="0"/>
    </xf>
    <xf numFmtId="0" fontId="22" fillId="0" borderId="25" applyNumberFormat="0" applyFill="0" applyBorder="0" applyAlignment="0" applyProtection="0">
      <protection locked="0"/>
    </xf>
    <xf numFmtId="0" fontId="22" fillId="0" borderId="25" applyNumberFormat="0" applyFill="0" applyBorder="0" applyAlignment="0" applyProtection="0">
      <protection locked="0"/>
    </xf>
    <xf numFmtId="0" fontId="22" fillId="0" borderId="25" applyNumberFormat="0" applyFill="0" applyBorder="0" applyAlignment="0" applyProtection="0">
      <protection locked="0"/>
    </xf>
    <xf numFmtId="0" fontId="22" fillId="0" borderId="25" applyNumberFormat="0" applyFill="0" applyBorder="0" applyAlignment="0" applyProtection="0">
      <protection locked="0"/>
    </xf>
    <xf numFmtId="0" fontId="22" fillId="0" borderId="25" applyNumberFormat="0" applyFill="0" applyBorder="0" applyAlignment="0" applyProtection="0">
      <protection locked="0"/>
    </xf>
    <xf numFmtId="0" fontId="22" fillId="0" borderId="25" applyNumberFormat="0" applyFill="0" applyBorder="0" applyAlignment="0" applyProtection="0">
      <protection locked="0"/>
    </xf>
    <xf numFmtId="0" fontId="30" fillId="0" borderId="56" applyNumberFormat="0" applyFill="0"/>
    <xf numFmtId="0" fontId="30" fillId="0" borderId="56" applyNumberFormat="0" applyFill="0"/>
    <xf numFmtId="0" fontId="30" fillId="0" borderId="56" applyNumberFormat="0" applyFill="0"/>
    <xf numFmtId="0" fontId="30" fillId="0" borderId="56" applyNumberFormat="0" applyFill="0"/>
    <xf numFmtId="0" fontId="176" fillId="0" borderId="57" applyNumberFormat="0" applyFill="0" applyBorder="0">
      <alignment horizontal="center"/>
    </xf>
    <xf numFmtId="0" fontId="176" fillId="0" borderId="57" applyNumberFormat="0" applyFill="0" applyBorder="0">
      <alignment horizontal="center"/>
    </xf>
    <xf numFmtId="0" fontId="176" fillId="0" borderId="57" applyNumberFormat="0" applyFill="0" applyBorder="0">
      <alignment horizontal="center"/>
    </xf>
    <xf numFmtId="292" fontId="177" fillId="0" borderId="58">
      <alignment horizontal="right"/>
    </xf>
    <xf numFmtId="293" fontId="22" fillId="0" borderId="0" applyFont="0" applyFill="0" applyBorder="0" applyAlignment="0" applyProtection="0"/>
    <xf numFmtId="294" fontId="22" fillId="0" borderId="0" applyFont="0" applyFill="0" applyBorder="0" applyAlignment="0" applyProtection="0"/>
    <xf numFmtId="295" fontId="22" fillId="0" borderId="0" applyFont="0" applyFill="0" applyBorder="0" applyAlignment="0" applyProtection="0"/>
    <xf numFmtId="37" fontId="178" fillId="64" borderId="59" applyNumberFormat="0" applyBorder="0">
      <alignment horizontal="center"/>
    </xf>
    <xf numFmtId="2" fontId="41" fillId="0" borderId="0">
      <alignment horizontal="left"/>
    </xf>
    <xf numFmtId="200" fontId="179" fillId="0" borderId="0" applyNumberFormat="0" applyFont="0" applyFill="0" applyBorder="0" applyAlignment="0">
      <alignment horizontal="centerContinuous"/>
    </xf>
    <xf numFmtId="0" fontId="180" fillId="12" borderId="0" applyNumberFormat="0" applyBorder="0" applyAlignment="0" applyProtection="0"/>
    <xf numFmtId="0" fontId="180" fillId="12" borderId="0" applyNumberFormat="0" applyBorder="0" applyAlignment="0" applyProtection="0"/>
    <xf numFmtId="0" fontId="180" fillId="13" borderId="0" applyNumberFormat="0" applyBorder="0" applyAlignment="0" applyProtection="0"/>
    <xf numFmtId="0" fontId="180" fillId="13" borderId="0" applyNumberFormat="0" applyBorder="0" applyAlignment="0" applyProtection="0"/>
    <xf numFmtId="0" fontId="181" fillId="13" borderId="0" applyNumberFormat="0" applyBorder="0" applyAlignment="0" applyProtection="0"/>
    <xf numFmtId="0" fontId="180" fillId="12" borderId="0" applyNumberFormat="0" applyBorder="0" applyAlignment="0" applyProtection="0"/>
    <xf numFmtId="0" fontId="180" fillId="12" borderId="0" applyNumberFormat="0" applyBorder="0" applyAlignment="0" applyProtection="0"/>
    <xf numFmtId="0" fontId="181" fillId="13" borderId="0" applyNumberFormat="0" applyBorder="0" applyAlignment="0" applyProtection="0"/>
    <xf numFmtId="0" fontId="180" fillId="13" borderId="0" applyNumberFormat="0" applyBorder="0" applyAlignment="0" applyProtection="0"/>
    <xf numFmtId="0" fontId="180" fillId="12" borderId="0" applyNumberFormat="0" applyBorder="0" applyAlignment="0" applyProtection="0"/>
    <xf numFmtId="0" fontId="180" fillId="12" borderId="0" applyNumberFormat="0" applyBorder="0" applyAlignment="0" applyProtection="0"/>
    <xf numFmtId="0" fontId="180" fillId="12" borderId="0" applyNumberFormat="0" applyBorder="0" applyAlignment="0" applyProtection="0"/>
    <xf numFmtId="0" fontId="180" fillId="13" borderId="0" applyNumberFormat="0" applyBorder="0" applyAlignment="0" applyProtection="0"/>
    <xf numFmtId="0" fontId="180" fillId="12" borderId="0" applyNumberFormat="0" applyBorder="0" applyAlignment="0" applyProtection="0"/>
    <xf numFmtId="0" fontId="180" fillId="12" borderId="0" applyNumberFormat="0" applyBorder="0" applyAlignment="0" applyProtection="0"/>
    <xf numFmtId="0" fontId="180" fillId="12" borderId="0" applyNumberFormat="0" applyBorder="0" applyAlignment="0" applyProtection="0"/>
    <xf numFmtId="0" fontId="180" fillId="13" borderId="0" applyNumberFormat="0" applyBorder="0" applyAlignment="0" applyProtection="0"/>
    <xf numFmtId="0" fontId="180" fillId="12" borderId="0" applyNumberFormat="0" applyBorder="0" applyAlignment="0" applyProtection="0"/>
    <xf numFmtId="0" fontId="180" fillId="13" borderId="0" applyNumberFormat="0" applyBorder="0" applyAlignment="0" applyProtection="0"/>
    <xf numFmtId="0" fontId="180" fillId="13" borderId="0" applyNumberFormat="0" applyBorder="0" applyAlignment="0" applyProtection="0"/>
    <xf numFmtId="0" fontId="180" fillId="13" borderId="0" applyNumberFormat="0" applyBorder="0" applyAlignment="0" applyProtection="0"/>
    <xf numFmtId="0" fontId="180" fillId="13" borderId="0" applyNumberFormat="0" applyBorder="0" applyAlignment="0" applyProtection="0"/>
    <xf numFmtId="0" fontId="180" fillId="13" borderId="0" applyNumberFormat="0" applyBorder="0" applyAlignment="0" applyProtection="0"/>
    <xf numFmtId="0" fontId="180" fillId="13" borderId="0" applyNumberFormat="0" applyBorder="0" applyAlignment="0" applyProtection="0"/>
    <xf numFmtId="0" fontId="180" fillId="13" borderId="0" applyNumberFormat="0" applyBorder="0" applyAlignment="0" applyProtection="0"/>
    <xf numFmtId="0" fontId="180" fillId="13" borderId="0" applyNumberFormat="0" applyBorder="0" applyAlignment="0" applyProtection="0"/>
    <xf numFmtId="0" fontId="180" fillId="13" borderId="0" applyNumberFormat="0" applyBorder="0" applyAlignment="0" applyProtection="0"/>
    <xf numFmtId="4" fontId="87" fillId="72" borderId="46"/>
    <xf numFmtId="38" fontId="46" fillId="73" borderId="0" applyNumberFormat="0" applyBorder="0" applyAlignment="0" applyProtection="0"/>
    <xf numFmtId="0" fontId="46" fillId="59" borderId="0" applyNumberFormat="0" applyAlignment="0" applyProtection="0"/>
    <xf numFmtId="38" fontId="46" fillId="73" borderId="0" applyNumberFormat="0" applyBorder="0" applyAlignment="0" applyProtection="0"/>
    <xf numFmtId="38" fontId="46" fillId="73" borderId="0" applyNumberFormat="0" applyBorder="0" applyAlignment="0" applyProtection="0"/>
    <xf numFmtId="38" fontId="46" fillId="73" borderId="0" applyNumberFormat="0" applyBorder="0" applyAlignment="0" applyProtection="0"/>
    <xf numFmtId="38" fontId="46" fillId="73" borderId="0" applyNumberFormat="0" applyBorder="0" applyAlignment="0" applyProtection="0"/>
    <xf numFmtId="38" fontId="46" fillId="73" borderId="0" applyNumberFormat="0" applyBorder="0" applyAlignment="0" applyProtection="0"/>
    <xf numFmtId="0" fontId="14" fillId="55" borderId="0" applyNumberFormat="0" applyFont="0" applyBorder="0" applyAlignment="0" applyProtection="0"/>
    <xf numFmtId="0" fontId="14" fillId="55" borderId="0" applyNumberFormat="0" applyFont="0" applyBorder="0" applyAlignment="0" applyProtection="0"/>
    <xf numFmtId="171" fontId="182" fillId="0" borderId="59"/>
    <xf numFmtId="0" fontId="183" fillId="13" borderId="0" applyNumberFormat="0" applyBorder="0" applyAlignment="0" applyProtection="0"/>
    <xf numFmtId="260" fontId="184" fillId="0" borderId="0" applyFont="0" applyFill="0" applyBorder="0" applyAlignment="0" applyProtection="0"/>
    <xf numFmtId="172" fontId="185" fillId="0" borderId="0" applyNumberFormat="0" applyFill="0" applyProtection="0">
      <alignment horizontal="left"/>
    </xf>
    <xf numFmtId="172" fontId="186" fillId="0" borderId="39">
      <alignment horizontal="centerContinuous"/>
    </xf>
    <xf numFmtId="172" fontId="187" fillId="0" borderId="0">
      <alignment horizontal="centerContinuous"/>
    </xf>
    <xf numFmtId="247" fontId="188" fillId="0" borderId="0">
      <alignment horizontal="left"/>
    </xf>
    <xf numFmtId="0" fontId="30" fillId="0" borderId="60" applyFill="0" applyBorder="0"/>
    <xf numFmtId="0" fontId="46" fillId="0" borderId="60" applyBorder="0">
      <alignment horizontal="center" vertical="center"/>
    </xf>
    <xf numFmtId="0" fontId="59" fillId="0" borderId="60" applyBorder="0">
      <alignment horizontal="center" vertical="center"/>
    </xf>
    <xf numFmtId="172" fontId="189" fillId="0" borderId="0">
      <alignment horizontal="left"/>
    </xf>
    <xf numFmtId="37" fontId="190" fillId="73" borderId="61" applyFill="0">
      <alignment vertical="center"/>
    </xf>
    <xf numFmtId="0" fontId="176" fillId="0" borderId="61" applyNumberFormat="0" applyAlignment="0" applyProtection="0">
      <alignment horizontal="left" vertical="center"/>
    </xf>
    <xf numFmtId="0" fontId="176" fillId="0" borderId="62" applyNumberFormat="0" applyAlignment="0" applyProtection="0"/>
    <xf numFmtId="0" fontId="176" fillId="0" borderId="61" applyNumberFormat="0" applyAlignment="0" applyProtection="0">
      <alignment horizontal="left" vertical="center"/>
    </xf>
    <xf numFmtId="0" fontId="176" fillId="0" borderId="61" applyNumberFormat="0" applyAlignment="0" applyProtection="0">
      <alignment horizontal="left" vertical="center"/>
    </xf>
    <xf numFmtId="0" fontId="176" fillId="0" borderId="61" applyNumberFormat="0" applyAlignment="0" applyProtection="0">
      <alignment horizontal="left" vertical="center"/>
    </xf>
    <xf numFmtId="0" fontId="176" fillId="0" borderId="61" applyNumberFormat="0" applyAlignment="0" applyProtection="0">
      <alignment horizontal="left" vertical="center"/>
    </xf>
    <xf numFmtId="0" fontId="176" fillId="0" borderId="61" applyNumberFormat="0" applyAlignment="0" applyProtection="0">
      <alignment horizontal="left" vertical="center"/>
    </xf>
    <xf numFmtId="0" fontId="176" fillId="0" borderId="63">
      <alignment horizontal="left" vertical="center"/>
    </xf>
    <xf numFmtId="0" fontId="176" fillId="0" borderId="64">
      <alignment horizontal="left" vertical="center"/>
    </xf>
    <xf numFmtId="0" fontId="176" fillId="0" borderId="63">
      <alignment horizontal="left" vertical="center"/>
    </xf>
    <xf numFmtId="0" fontId="176" fillId="0" borderId="63">
      <alignment horizontal="left" vertical="center"/>
    </xf>
    <xf numFmtId="0" fontId="176" fillId="0" borderId="63">
      <alignment horizontal="left" vertical="center"/>
    </xf>
    <xf numFmtId="0" fontId="176" fillId="0" borderId="63">
      <alignment horizontal="left" vertical="center"/>
    </xf>
    <xf numFmtId="0" fontId="176" fillId="0" borderId="63">
      <alignment horizontal="left" vertical="center"/>
    </xf>
    <xf numFmtId="0" fontId="176" fillId="0" borderId="63">
      <alignment horizontal="left" vertical="center"/>
    </xf>
    <xf numFmtId="0" fontId="176" fillId="0" borderId="63">
      <alignment horizontal="left" vertical="center"/>
    </xf>
    <xf numFmtId="0" fontId="176" fillId="0" borderId="63">
      <alignment horizontal="left" vertical="center"/>
    </xf>
    <xf numFmtId="0" fontId="176" fillId="0" borderId="63">
      <alignment horizontal="left" vertical="center"/>
    </xf>
    <xf numFmtId="0" fontId="176" fillId="0" borderId="63">
      <alignment horizontal="left" vertical="center"/>
    </xf>
    <xf numFmtId="0" fontId="176" fillId="0" borderId="63">
      <alignment horizontal="left" vertical="center"/>
    </xf>
    <xf numFmtId="0" fontId="176" fillId="0" borderId="63">
      <alignment horizontal="left" vertical="center"/>
    </xf>
    <xf numFmtId="0" fontId="176" fillId="0" borderId="63">
      <alignment horizontal="left" vertical="center"/>
    </xf>
    <xf numFmtId="172" fontId="190" fillId="0" borderId="22" applyNumberFormat="0" applyFill="0">
      <alignment horizontal="centerContinuous" vertical="top"/>
    </xf>
    <xf numFmtId="0" fontId="191" fillId="73" borderId="0" applyFill="0" applyAlignment="0">
      <alignment horizontal="left" wrapText="1"/>
    </xf>
    <xf numFmtId="0" fontId="192" fillId="0" borderId="65" applyNumberFormat="0" applyFill="0" applyAlignment="0" applyProtection="0"/>
    <xf numFmtId="0" fontId="192" fillId="0" borderId="65" applyNumberFormat="0" applyFill="0" applyAlignment="0" applyProtection="0"/>
    <xf numFmtId="0" fontId="192" fillId="0" borderId="65" applyNumberFormat="0" applyFill="0" applyAlignment="0" applyProtection="0"/>
    <xf numFmtId="0" fontId="192" fillId="0" borderId="65" applyNumberFormat="0" applyFill="0" applyAlignment="0" applyProtection="0"/>
    <xf numFmtId="0" fontId="127" fillId="0" borderId="0">
      <protection locked="0"/>
    </xf>
    <xf numFmtId="0" fontId="192" fillId="0" borderId="65" applyNumberFormat="0" applyFill="0" applyAlignment="0" applyProtection="0"/>
    <xf numFmtId="0" fontId="192" fillId="0" borderId="65" applyNumberFormat="0" applyFill="0" applyAlignment="0" applyProtection="0"/>
    <xf numFmtId="0" fontId="193" fillId="0" borderId="65" applyNumberFormat="0" applyFill="0" applyAlignment="0" applyProtection="0"/>
    <xf numFmtId="0" fontId="192" fillId="0" borderId="65" applyNumberFormat="0" applyFill="0" applyAlignment="0" applyProtection="0"/>
    <xf numFmtId="0" fontId="192" fillId="0" borderId="65" applyNumberFormat="0" applyFill="0" applyAlignment="0" applyProtection="0"/>
    <xf numFmtId="0" fontId="192" fillId="0" borderId="65" applyNumberFormat="0" applyFill="0" applyAlignment="0" applyProtection="0"/>
    <xf numFmtId="0" fontId="192" fillId="0" borderId="65" applyNumberFormat="0" applyFill="0" applyAlignment="0" applyProtection="0"/>
    <xf numFmtId="0" fontId="192" fillId="0" borderId="65" applyNumberFormat="0" applyFill="0" applyAlignment="0" applyProtection="0"/>
    <xf numFmtId="0" fontId="192" fillId="0" borderId="65" applyNumberFormat="0" applyFill="0" applyAlignment="0" applyProtection="0"/>
    <xf numFmtId="0" fontId="192" fillId="0" borderId="65" applyNumberFormat="0" applyFill="0" applyAlignment="0" applyProtection="0"/>
    <xf numFmtId="0" fontId="192" fillId="0" borderId="65" applyNumberFormat="0" applyFill="0" applyAlignment="0" applyProtection="0"/>
    <xf numFmtId="0" fontId="192" fillId="0" borderId="65" applyNumberFormat="0" applyFill="0" applyAlignment="0" applyProtection="0"/>
    <xf numFmtId="0" fontId="192" fillId="0" borderId="65" applyNumberFormat="0" applyFill="0" applyAlignment="0" applyProtection="0"/>
    <xf numFmtId="0" fontId="192" fillId="0" borderId="65" applyNumberFormat="0" applyFill="0" applyAlignment="0" applyProtection="0"/>
    <xf numFmtId="0" fontId="192" fillId="0" borderId="65" applyNumberFormat="0" applyFill="0" applyAlignment="0" applyProtection="0"/>
    <xf numFmtId="0" fontId="192" fillId="0" borderId="65" applyNumberFormat="0" applyFill="0" applyAlignment="0" applyProtection="0"/>
    <xf numFmtId="0" fontId="192" fillId="0" borderId="65" applyNumberFormat="0" applyFill="0" applyAlignment="0" applyProtection="0"/>
    <xf numFmtId="0" fontId="192" fillId="0" borderId="65" applyNumberFormat="0" applyFill="0" applyAlignment="0" applyProtection="0"/>
    <xf numFmtId="0" fontId="192" fillId="0" borderId="65" applyNumberFormat="0" applyFill="0" applyAlignment="0" applyProtection="0"/>
    <xf numFmtId="0" fontId="192" fillId="0" borderId="65" applyNumberFormat="0" applyFill="0" applyAlignment="0" applyProtection="0"/>
    <xf numFmtId="0" fontId="192" fillId="0" borderId="65" applyNumberFormat="0" applyFill="0" applyAlignment="0" applyProtection="0"/>
    <xf numFmtId="172" fontId="194" fillId="0" borderId="0">
      <alignment horizontal="left"/>
    </xf>
    <xf numFmtId="172" fontId="195" fillId="0" borderId="44">
      <alignment horizontal="left" vertical="top"/>
    </xf>
    <xf numFmtId="0" fontId="196" fillId="0" borderId="66" applyNumberFormat="0" applyFill="0" applyAlignment="0" applyProtection="0"/>
    <xf numFmtId="0" fontId="196" fillId="0" borderId="66" applyNumberFormat="0" applyFill="0" applyAlignment="0" applyProtection="0"/>
    <xf numFmtId="0" fontId="196" fillId="0" borderId="66" applyNumberFormat="0" applyFill="0" applyAlignment="0" applyProtection="0"/>
    <xf numFmtId="0" fontId="196" fillId="0" borderId="66" applyNumberFormat="0" applyFill="0" applyAlignment="0" applyProtection="0"/>
    <xf numFmtId="0" fontId="128" fillId="0" borderId="0">
      <protection locked="0"/>
    </xf>
    <xf numFmtId="0" fontId="196" fillId="0" borderId="66" applyNumberFormat="0" applyFill="0" applyAlignment="0" applyProtection="0"/>
    <xf numFmtId="0" fontId="128" fillId="0" borderId="0">
      <protection locked="0"/>
    </xf>
    <xf numFmtId="0" fontId="197" fillId="0" borderId="66" applyNumberFormat="0" applyFill="0" applyAlignment="0" applyProtection="0"/>
    <xf numFmtId="0" fontId="196" fillId="0" borderId="66" applyNumberFormat="0" applyFill="0" applyAlignment="0" applyProtection="0"/>
    <xf numFmtId="0" fontId="196" fillId="0" borderId="66" applyNumberFormat="0" applyFill="0" applyAlignment="0" applyProtection="0"/>
    <xf numFmtId="0" fontId="196" fillId="0" borderId="66" applyNumberFormat="0" applyFill="0" applyAlignment="0" applyProtection="0"/>
    <xf numFmtId="0" fontId="196" fillId="0" borderId="66" applyNumberFormat="0" applyFill="0" applyAlignment="0" applyProtection="0"/>
    <xf numFmtId="0" fontId="196" fillId="0" borderId="66" applyNumberFormat="0" applyFill="0" applyAlignment="0" applyProtection="0"/>
    <xf numFmtId="0" fontId="196" fillId="0" borderId="66" applyNumberFormat="0" applyFill="0" applyAlignment="0" applyProtection="0"/>
    <xf numFmtId="0" fontId="196" fillId="0" borderId="66" applyNumberFormat="0" applyFill="0" applyAlignment="0" applyProtection="0"/>
    <xf numFmtId="0" fontId="196" fillId="0" borderId="66" applyNumberFormat="0" applyFill="0" applyAlignment="0" applyProtection="0"/>
    <xf numFmtId="0" fontId="196" fillId="0" borderId="66" applyNumberFormat="0" applyFill="0" applyAlignment="0" applyProtection="0"/>
    <xf numFmtId="0" fontId="196" fillId="0" borderId="66" applyNumberFormat="0" applyFill="0" applyAlignment="0" applyProtection="0"/>
    <xf numFmtId="0" fontId="196" fillId="0" borderId="66" applyNumberFormat="0" applyFill="0" applyAlignment="0" applyProtection="0"/>
    <xf numFmtId="0" fontId="196" fillId="0" borderId="66" applyNumberFormat="0" applyFill="0" applyAlignment="0" applyProtection="0"/>
    <xf numFmtId="0" fontId="196" fillId="0" borderId="66" applyNumberFormat="0" applyFill="0" applyAlignment="0" applyProtection="0"/>
    <xf numFmtId="0" fontId="196" fillId="0" borderId="66" applyNumberFormat="0" applyFill="0" applyAlignment="0" applyProtection="0"/>
    <xf numFmtId="0" fontId="196" fillId="0" borderId="66" applyNumberFormat="0" applyFill="0" applyAlignment="0" applyProtection="0"/>
    <xf numFmtId="0" fontId="196" fillId="0" borderId="66" applyNumberFormat="0" applyFill="0" applyAlignment="0" applyProtection="0"/>
    <xf numFmtId="0" fontId="196" fillId="0" borderId="66" applyNumberFormat="0" applyFill="0" applyAlignment="0" applyProtection="0"/>
    <xf numFmtId="0" fontId="196" fillId="0" borderId="66" applyNumberFormat="0" applyFill="0" applyAlignment="0" applyProtection="0"/>
    <xf numFmtId="172" fontId="198" fillId="0" borderId="0">
      <alignment horizontal="left"/>
    </xf>
    <xf numFmtId="172" fontId="199" fillId="0" borderId="44">
      <alignment horizontal="left" vertical="top"/>
    </xf>
    <xf numFmtId="0" fontId="200" fillId="0" borderId="67" applyNumberFormat="0" applyFill="0" applyAlignment="0" applyProtection="0"/>
    <xf numFmtId="0" fontId="200" fillId="0" borderId="67" applyNumberFormat="0" applyFill="0" applyAlignment="0" applyProtection="0"/>
    <xf numFmtId="0" fontId="200" fillId="0" borderId="67" applyNumberFormat="0" applyFill="0" applyAlignment="0" applyProtection="0"/>
    <xf numFmtId="0" fontId="200" fillId="0" borderId="67" applyNumberFormat="0" applyFill="0" applyAlignment="0" applyProtection="0"/>
    <xf numFmtId="0" fontId="201" fillId="0" borderId="67" applyNumberFormat="0" applyFill="0" applyAlignment="0" applyProtection="0"/>
    <xf numFmtId="0" fontId="200" fillId="0" borderId="67" applyNumberFormat="0" applyFill="0" applyAlignment="0" applyProtection="0"/>
    <xf numFmtId="0" fontId="200" fillId="0" borderId="67" applyNumberFormat="0" applyFill="0" applyAlignment="0" applyProtection="0"/>
    <xf numFmtId="0" fontId="201" fillId="0" borderId="67" applyNumberFormat="0" applyFill="0" applyAlignment="0" applyProtection="0"/>
    <xf numFmtId="0" fontId="200" fillId="0" borderId="67" applyNumberFormat="0" applyFill="0" applyAlignment="0" applyProtection="0"/>
    <xf numFmtId="0" fontId="200" fillId="0" borderId="67" applyNumberFormat="0" applyFill="0" applyAlignment="0" applyProtection="0"/>
    <xf numFmtId="0" fontId="200" fillId="0" borderId="67" applyNumberFormat="0" applyFill="0" applyAlignment="0" applyProtection="0"/>
    <xf numFmtId="0" fontId="200" fillId="0" borderId="67" applyNumberFormat="0" applyFill="0" applyAlignment="0" applyProtection="0"/>
    <xf numFmtId="0" fontId="200" fillId="0" borderId="67" applyNumberFormat="0" applyFill="0" applyAlignment="0" applyProtection="0"/>
    <xf numFmtId="0" fontId="200" fillId="0" borderId="67" applyNumberFormat="0" applyFill="0" applyAlignment="0" applyProtection="0"/>
    <xf numFmtId="0" fontId="200" fillId="0" borderId="67" applyNumberFormat="0" applyFill="0" applyAlignment="0" applyProtection="0"/>
    <xf numFmtId="0" fontId="200" fillId="0" borderId="67" applyNumberFormat="0" applyFill="0" applyAlignment="0" applyProtection="0"/>
    <xf numFmtId="0" fontId="200" fillId="0" borderId="67" applyNumberFormat="0" applyFill="0" applyAlignment="0" applyProtection="0"/>
    <xf numFmtId="0" fontId="200" fillId="0" borderId="67" applyNumberFormat="0" applyFill="0" applyAlignment="0" applyProtection="0"/>
    <xf numFmtId="0" fontId="200" fillId="0" borderId="67" applyNumberFormat="0" applyFill="0" applyAlignment="0" applyProtection="0"/>
    <xf numFmtId="0" fontId="200" fillId="0" borderId="67" applyNumberFormat="0" applyFill="0" applyAlignment="0" applyProtection="0"/>
    <xf numFmtId="0" fontId="200" fillId="0" borderId="67" applyNumberFormat="0" applyFill="0" applyAlignment="0" applyProtection="0"/>
    <xf numFmtId="0" fontId="200" fillId="0" borderId="67" applyNumberFormat="0" applyFill="0" applyAlignment="0" applyProtection="0"/>
    <xf numFmtId="0" fontId="200" fillId="0" borderId="67" applyNumberFormat="0" applyFill="0" applyAlignment="0" applyProtection="0"/>
    <xf numFmtId="0" fontId="200" fillId="0" borderId="67" applyNumberFormat="0" applyFill="0" applyAlignment="0" applyProtection="0"/>
    <xf numFmtId="0" fontId="200" fillId="0" borderId="67" applyNumberFormat="0" applyFill="0" applyAlignment="0" applyProtection="0"/>
    <xf numFmtId="0" fontId="200" fillId="0" borderId="67" applyNumberFormat="0" applyFill="0" applyAlignment="0" applyProtection="0"/>
    <xf numFmtId="172" fontId="202" fillId="0" borderId="0">
      <alignment horizontal="left"/>
    </xf>
    <xf numFmtId="0" fontId="200" fillId="0" borderId="0" applyNumberFormat="0" applyFill="0" applyBorder="0" applyAlignment="0" applyProtection="0"/>
    <xf numFmtId="0" fontId="200" fillId="0" borderId="0" applyNumberFormat="0" applyFill="0" applyBorder="0" applyAlignment="0" applyProtection="0"/>
    <xf numFmtId="0" fontId="200" fillId="0" borderId="0" applyNumberFormat="0" applyFill="0" applyBorder="0" applyAlignment="0" applyProtection="0"/>
    <xf numFmtId="0" fontId="200" fillId="0" borderId="0" applyNumberFormat="0" applyFill="0" applyBorder="0" applyAlignment="0" applyProtection="0"/>
    <xf numFmtId="0" fontId="201" fillId="0" borderId="0" applyNumberFormat="0" applyFill="0" applyBorder="0" applyAlignment="0" applyProtection="0"/>
    <xf numFmtId="0" fontId="200" fillId="0" borderId="0" applyNumberFormat="0" applyFill="0" applyBorder="0" applyAlignment="0" applyProtection="0"/>
    <xf numFmtId="0" fontId="200" fillId="0" borderId="0" applyNumberFormat="0" applyFill="0" applyBorder="0" applyAlignment="0" applyProtection="0"/>
    <xf numFmtId="0" fontId="201" fillId="0" borderId="0" applyNumberFormat="0" applyFill="0" applyBorder="0" applyAlignment="0" applyProtection="0"/>
    <xf numFmtId="0" fontId="200" fillId="0" borderId="0" applyNumberFormat="0" applyFill="0" applyBorder="0" applyAlignment="0" applyProtection="0"/>
    <xf numFmtId="0" fontId="200" fillId="0" borderId="0" applyNumberFormat="0" applyFill="0" applyBorder="0" applyAlignment="0" applyProtection="0"/>
    <xf numFmtId="0" fontId="200" fillId="0" borderId="0" applyNumberFormat="0" applyFill="0" applyBorder="0" applyAlignment="0" applyProtection="0"/>
    <xf numFmtId="0" fontId="200" fillId="0" borderId="0" applyNumberFormat="0" applyFill="0" applyBorder="0" applyAlignment="0" applyProtection="0"/>
    <xf numFmtId="0" fontId="200" fillId="0" borderId="0" applyNumberFormat="0" applyFill="0" applyBorder="0" applyAlignment="0" applyProtection="0"/>
    <xf numFmtId="0" fontId="200" fillId="0" borderId="0" applyNumberFormat="0" applyFill="0" applyBorder="0" applyAlignment="0" applyProtection="0"/>
    <xf numFmtId="0" fontId="200" fillId="0" borderId="0" applyNumberFormat="0" applyFill="0" applyBorder="0" applyAlignment="0" applyProtection="0"/>
    <xf numFmtId="0" fontId="200" fillId="0" borderId="0" applyNumberFormat="0" applyFill="0" applyBorder="0" applyAlignment="0" applyProtection="0"/>
    <xf numFmtId="0" fontId="200" fillId="0" borderId="0" applyNumberFormat="0" applyFill="0" applyBorder="0" applyAlignment="0" applyProtection="0"/>
    <xf numFmtId="0" fontId="200" fillId="0" borderId="0" applyNumberFormat="0" applyFill="0" applyBorder="0" applyAlignment="0" applyProtection="0"/>
    <xf numFmtId="0" fontId="200" fillId="0" borderId="0" applyNumberFormat="0" applyFill="0" applyBorder="0" applyAlignment="0" applyProtection="0"/>
    <xf numFmtId="0" fontId="200" fillId="0" borderId="0" applyNumberFormat="0" applyFill="0" applyBorder="0" applyAlignment="0" applyProtection="0"/>
    <xf numFmtId="0" fontId="200" fillId="0" borderId="0" applyNumberFormat="0" applyFill="0" applyBorder="0" applyAlignment="0" applyProtection="0"/>
    <xf numFmtId="0" fontId="200" fillId="0" borderId="0" applyNumberFormat="0" applyFill="0" applyBorder="0" applyAlignment="0" applyProtection="0"/>
    <xf numFmtId="0" fontId="200" fillId="0" borderId="0" applyNumberFormat="0" applyFill="0" applyBorder="0" applyAlignment="0" applyProtection="0"/>
    <xf numFmtId="0" fontId="200" fillId="0" borderId="0" applyNumberFormat="0" applyFill="0" applyBorder="0" applyAlignment="0" applyProtection="0"/>
    <xf numFmtId="296" fontId="128" fillId="0" borderId="0">
      <protection locked="0"/>
    </xf>
    <xf numFmtId="296" fontId="128" fillId="0" borderId="0">
      <protection locked="0"/>
    </xf>
    <xf numFmtId="296" fontId="203" fillId="0" borderId="0">
      <protection locked="0"/>
    </xf>
    <xf numFmtId="296" fontId="128" fillId="0" borderId="0">
      <protection locked="0"/>
    </xf>
    <xf numFmtId="296" fontId="128" fillId="0" borderId="0">
      <protection locked="0"/>
    </xf>
    <xf numFmtId="296" fontId="128" fillId="0" borderId="0">
      <protection locked="0"/>
    </xf>
    <xf numFmtId="296" fontId="128" fillId="0" borderId="0">
      <protection locked="0"/>
    </xf>
    <xf numFmtId="296" fontId="128" fillId="0" borderId="0">
      <protection locked="0"/>
    </xf>
    <xf numFmtId="288" fontId="14" fillId="0" borderId="0">
      <protection locked="0"/>
    </xf>
    <xf numFmtId="296" fontId="128" fillId="0" borderId="0">
      <protection locked="0"/>
    </xf>
    <xf numFmtId="296" fontId="128" fillId="0" borderId="0">
      <protection locked="0"/>
    </xf>
    <xf numFmtId="296" fontId="128" fillId="0" borderId="0">
      <protection locked="0"/>
    </xf>
    <xf numFmtId="288" fontId="14" fillId="0" borderId="0">
      <protection locked="0"/>
    </xf>
    <xf numFmtId="266" fontId="32" fillId="0" borderId="61">
      <alignment horizontal="left" vertical="center"/>
    </xf>
    <xf numFmtId="266" fontId="32" fillId="0" borderId="61">
      <alignment horizontal="center" vertical="center"/>
    </xf>
    <xf numFmtId="172" fontId="204" fillId="0" borderId="22">
      <alignment horizontal="centerContinuous"/>
    </xf>
    <xf numFmtId="297" fontId="22" fillId="0" borderId="0" applyFont="0" applyFill="0" applyBorder="0" applyAlignment="0"/>
    <xf numFmtId="297" fontId="14" fillId="0" borderId="0" applyFont="0" applyFill="0" applyBorder="0" applyAlignment="0"/>
    <xf numFmtId="37" fontId="30" fillId="0" borderId="0">
      <alignment horizontal="right"/>
    </xf>
    <xf numFmtId="172" fontId="3" fillId="0" borderId="0" applyFont="0" applyAlignment="0">
      <alignment horizontal="centerContinuous"/>
    </xf>
    <xf numFmtId="0" fontId="205" fillId="0" borderId="60" applyBorder="0">
      <alignment horizontal="center" vertical="center"/>
    </xf>
    <xf numFmtId="0" fontId="206" fillId="0" borderId="0" applyNumberFormat="0" applyFill="0" applyBorder="0" applyAlignment="0" applyProtection="0">
      <alignment vertical="top"/>
      <protection locked="0"/>
    </xf>
    <xf numFmtId="0" fontId="206" fillId="0" borderId="0" applyNumberFormat="0" applyFill="0" applyBorder="0" applyAlignment="0" applyProtection="0">
      <alignment vertical="top"/>
      <protection locked="0"/>
    </xf>
    <xf numFmtId="0" fontId="206" fillId="0" borderId="0" applyNumberFormat="0" applyFill="0" applyBorder="0" applyAlignment="0" applyProtection="0">
      <alignment vertical="top"/>
      <protection locked="0"/>
    </xf>
    <xf numFmtId="0" fontId="206" fillId="0" borderId="0" applyNumberFormat="0" applyFill="0" applyBorder="0" applyAlignment="0" applyProtection="0"/>
    <xf numFmtId="0" fontId="206" fillId="0" borderId="0" applyNumberFormat="0" applyFill="0" applyBorder="0" applyAlignment="0" applyProtection="0">
      <alignment vertical="top"/>
      <protection locked="0"/>
    </xf>
    <xf numFmtId="0" fontId="207" fillId="0" borderId="0" applyNumberFormat="0" applyFill="0" applyBorder="0" applyAlignment="0" applyProtection="0">
      <alignment vertical="top"/>
      <protection locked="0"/>
    </xf>
    <xf numFmtId="0" fontId="208" fillId="0" borderId="0" applyNumberFormat="0" applyFill="0" applyBorder="0" applyAlignment="0" applyProtection="0">
      <alignment vertical="top"/>
      <protection locked="0"/>
    </xf>
    <xf numFmtId="0" fontId="206" fillId="0" borderId="0" applyNumberFormat="0" applyFill="0" applyBorder="0" applyAlignment="0" applyProtection="0">
      <alignment vertical="top"/>
      <protection locked="0"/>
    </xf>
    <xf numFmtId="0" fontId="206" fillId="0" borderId="0" applyNumberFormat="0" applyFill="0" applyBorder="0" applyAlignment="0" applyProtection="0">
      <alignment vertical="top"/>
      <protection locked="0"/>
    </xf>
    <xf numFmtId="0" fontId="206" fillId="0" borderId="0" applyNumberFormat="0" applyFill="0" applyBorder="0" applyAlignment="0" applyProtection="0">
      <alignment vertical="top"/>
      <protection locked="0"/>
    </xf>
    <xf numFmtId="0" fontId="206" fillId="0" borderId="0" applyNumberFormat="0" applyFill="0" applyBorder="0" applyAlignment="0" applyProtection="0"/>
    <xf numFmtId="0" fontId="206" fillId="0" borderId="0" applyNumberFormat="0" applyFill="0" applyBorder="0" applyAlignment="0" applyProtection="0">
      <alignment vertical="top"/>
      <protection locked="0"/>
    </xf>
    <xf numFmtId="0" fontId="209" fillId="0" borderId="0" applyNumberFormat="0" applyFill="0" applyBorder="0" applyAlignment="0" applyProtection="0">
      <alignment vertical="top"/>
      <protection locked="0"/>
    </xf>
    <xf numFmtId="0" fontId="206" fillId="0" borderId="0" applyNumberFormat="0" applyFill="0" applyBorder="0" applyAlignment="0" applyProtection="0">
      <alignment vertical="top"/>
      <protection locked="0"/>
    </xf>
    <xf numFmtId="0" fontId="210" fillId="0" borderId="0" applyNumberFormat="0" applyFill="0" applyBorder="0" applyAlignment="0" applyProtection="0">
      <alignment vertical="top"/>
      <protection locked="0"/>
    </xf>
    <xf numFmtId="0" fontId="206" fillId="0" borderId="0" applyNumberFormat="0" applyFill="0" applyBorder="0" applyAlignment="0" applyProtection="0">
      <alignment vertical="top"/>
      <protection locked="0"/>
    </xf>
    <xf numFmtId="0" fontId="206" fillId="0" borderId="0" applyNumberFormat="0" applyFill="0" applyBorder="0" applyAlignment="0" applyProtection="0">
      <alignment vertical="top"/>
      <protection locked="0"/>
    </xf>
    <xf numFmtId="0" fontId="206" fillId="0" borderId="0" applyNumberFormat="0" applyFill="0" applyBorder="0" applyAlignment="0" applyProtection="0">
      <alignment vertical="top"/>
      <protection locked="0"/>
    </xf>
    <xf numFmtId="0" fontId="206" fillId="0" borderId="0" applyNumberFormat="0" applyFill="0" applyBorder="0" applyAlignment="0" applyProtection="0">
      <alignment vertical="top"/>
      <protection locked="0"/>
    </xf>
    <xf numFmtId="0" fontId="211" fillId="0" borderId="0" applyNumberFormat="0" applyFill="0" applyBorder="0" applyAlignment="0" applyProtection="0">
      <alignment vertical="top"/>
      <protection locked="0"/>
    </xf>
    <xf numFmtId="292" fontId="212" fillId="0" borderId="0">
      <alignment horizontal="right"/>
    </xf>
    <xf numFmtId="172" fontId="80" fillId="0" borderId="8">
      <alignment horizontal="centerContinuous"/>
    </xf>
    <xf numFmtId="172" fontId="80" fillId="0" borderId="8">
      <alignment horizontal="centerContinuous"/>
    </xf>
    <xf numFmtId="172" fontId="80" fillId="0" borderId="8">
      <alignment horizontal="centerContinuous"/>
    </xf>
    <xf numFmtId="172" fontId="80" fillId="0" borderId="8">
      <alignment horizontal="centerContinuous"/>
    </xf>
    <xf numFmtId="3" fontId="213" fillId="0" borderId="0"/>
    <xf numFmtId="292" fontId="212" fillId="0" borderId="0">
      <alignment horizontal="right"/>
    </xf>
    <xf numFmtId="172" fontId="14" fillId="0" borderId="0"/>
    <xf numFmtId="37" fontId="80" fillId="0" borderId="0">
      <protection locked="0"/>
    </xf>
    <xf numFmtId="292" fontId="214" fillId="0" borderId="0">
      <alignment horizontal="center"/>
    </xf>
    <xf numFmtId="288" fontId="14" fillId="0" borderId="0" applyProtection="0">
      <alignment horizontal="center"/>
    </xf>
    <xf numFmtId="298" fontId="14" fillId="0" borderId="0" applyProtection="0">
      <alignment horizontal="center"/>
    </xf>
    <xf numFmtId="0" fontId="22" fillId="0" borderId="0" applyFill="0" applyBorder="0"/>
    <xf numFmtId="10" fontId="46" fillId="64" borderId="8" applyNumberFormat="0" applyBorder="0" applyAlignment="0" applyProtection="0"/>
    <xf numFmtId="0" fontId="46" fillId="74" borderId="68" applyNumberFormat="0" applyAlignment="0" applyProtection="0"/>
    <xf numFmtId="10" fontId="46" fillId="64" borderId="8" applyNumberFormat="0" applyBorder="0" applyAlignment="0" applyProtection="0"/>
    <xf numFmtId="10" fontId="46" fillId="64" borderId="8" applyNumberFormat="0" applyBorder="0" applyAlignment="0" applyProtection="0"/>
    <xf numFmtId="10" fontId="46" fillId="64" borderId="8" applyNumberFormat="0" applyBorder="0" applyAlignment="0" applyProtection="0"/>
    <xf numFmtId="10" fontId="46" fillId="64" borderId="8" applyNumberFormat="0" applyBorder="0" applyAlignment="0" applyProtection="0"/>
    <xf numFmtId="10" fontId="46" fillId="64" borderId="8" applyNumberFormat="0" applyBorder="0" applyAlignment="0" applyProtection="0"/>
    <xf numFmtId="10" fontId="46" fillId="64" borderId="8" applyNumberFormat="0" applyBorder="0" applyAlignment="0" applyProtection="0"/>
    <xf numFmtId="10" fontId="46" fillId="64" borderId="8" applyNumberFormat="0" applyBorder="0" applyAlignment="0" applyProtection="0"/>
    <xf numFmtId="10" fontId="46" fillId="64" borderId="8" applyNumberFormat="0" applyBorder="0" applyAlignment="0" applyProtection="0"/>
    <xf numFmtId="10" fontId="46" fillId="64" borderId="8" applyNumberFormat="0" applyBorder="0" applyAlignment="0" applyProtection="0"/>
    <xf numFmtId="10" fontId="46" fillId="64" borderId="8" applyNumberFormat="0" applyBorder="0" applyAlignment="0" applyProtection="0"/>
    <xf numFmtId="10" fontId="46" fillId="64" borderId="8" applyNumberFormat="0" applyBorder="0" applyAlignment="0" applyProtection="0"/>
    <xf numFmtId="10" fontId="46" fillId="64" borderId="8" applyNumberFormat="0" applyBorder="0" applyAlignment="0" applyProtection="0"/>
    <xf numFmtId="10" fontId="46" fillId="64" borderId="8" applyNumberFormat="0" applyBorder="0" applyAlignment="0" applyProtection="0"/>
    <xf numFmtId="10" fontId="46" fillId="64" borderId="8" applyNumberFormat="0" applyBorder="0" applyAlignment="0" applyProtection="0"/>
    <xf numFmtId="0" fontId="215" fillId="18" borderId="52" applyNumberFormat="0" applyAlignment="0" applyProtection="0"/>
    <xf numFmtId="0" fontId="215" fillId="18"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6" fillId="19" borderId="52" applyNumberFormat="0" applyAlignment="0" applyProtection="0"/>
    <xf numFmtId="0" fontId="215" fillId="18" borderId="52" applyNumberFormat="0" applyAlignment="0" applyProtection="0"/>
    <xf numFmtId="0" fontId="215" fillId="18" borderId="52" applyNumberFormat="0" applyAlignment="0" applyProtection="0"/>
    <xf numFmtId="0" fontId="216"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8" borderId="52" applyNumberFormat="0" applyAlignment="0" applyProtection="0"/>
    <xf numFmtId="0" fontId="215" fillId="18"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8" borderId="52" applyNumberFormat="0" applyAlignment="0" applyProtection="0"/>
    <xf numFmtId="0" fontId="215" fillId="18"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8"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5" fillId="19" borderId="52" applyNumberFormat="0" applyAlignment="0" applyProtection="0"/>
    <xf numFmtId="0" fontId="217" fillId="75" borderId="0"/>
    <xf numFmtId="264" fontId="46" fillId="0" borderId="0"/>
    <xf numFmtId="265" fontId="46" fillId="64" borderId="0" applyFont="0" applyBorder="0" applyAlignment="0" applyProtection="0">
      <protection locked="0"/>
    </xf>
    <xf numFmtId="290" fontId="46" fillId="64" borderId="0" applyFont="0" applyBorder="0" applyAlignment="0">
      <protection locked="0"/>
    </xf>
    <xf numFmtId="172" fontId="218" fillId="0" borderId="69"/>
    <xf numFmtId="9" fontId="219" fillId="0" borderId="69" applyFill="0" applyAlignment="0" applyProtection="0"/>
    <xf numFmtId="10" fontId="46" fillId="64" borderId="0">
      <protection locked="0"/>
    </xf>
    <xf numFmtId="264" fontId="46" fillId="0" borderId="0"/>
    <xf numFmtId="264" fontId="220" fillId="64" borderId="0" applyNumberFormat="0" applyBorder="0" applyAlignment="0">
      <protection locked="0"/>
    </xf>
    <xf numFmtId="172" fontId="221" fillId="0" borderId="69"/>
    <xf numFmtId="172" fontId="33" fillId="0" borderId="0" applyNumberFormat="0" applyFill="0" applyBorder="0" applyAlignment="0">
      <protection locked="0"/>
    </xf>
    <xf numFmtId="172" fontId="14" fillId="0" borderId="0"/>
    <xf numFmtId="172" fontId="14" fillId="0" borderId="0"/>
    <xf numFmtId="299" fontId="46" fillId="54" borderId="0" applyFill="0" applyAlignment="0"/>
    <xf numFmtId="37" fontId="222" fillId="58" borderId="0">
      <protection locked="0"/>
    </xf>
    <xf numFmtId="0" fontId="223" fillId="0" borderId="0"/>
    <xf numFmtId="0" fontId="41" fillId="0" borderId="0"/>
    <xf numFmtId="247" fontId="14" fillId="0" borderId="0" applyFont="0">
      <alignment horizontal="left"/>
    </xf>
    <xf numFmtId="247" fontId="14" fillId="0" borderId="0" applyFont="0">
      <alignment horizontal="left"/>
    </xf>
    <xf numFmtId="247" fontId="14" fillId="0" borderId="0" applyFont="0">
      <alignment horizontal="left"/>
    </xf>
    <xf numFmtId="247" fontId="14" fillId="0" borderId="0" applyFont="0">
      <alignment horizontal="left"/>
    </xf>
    <xf numFmtId="247" fontId="14" fillId="0" borderId="0" applyFont="0">
      <alignment horizontal="left"/>
    </xf>
    <xf numFmtId="247" fontId="14" fillId="0" borderId="0">
      <alignment horizontal="left"/>
    </xf>
    <xf numFmtId="247" fontId="144" fillId="0" borderId="0" applyFont="0">
      <alignment horizontal="left"/>
    </xf>
    <xf numFmtId="247" fontId="144" fillId="0" borderId="0" applyFont="0">
      <alignment horizontal="left"/>
    </xf>
    <xf numFmtId="247" fontId="144" fillId="0" borderId="0" applyFont="0">
      <alignment horizontal="left"/>
    </xf>
    <xf numFmtId="1" fontId="60" fillId="0" borderId="0">
      <alignment horizontal="left"/>
    </xf>
    <xf numFmtId="247" fontId="14" fillId="0" borderId="0">
      <alignment horizontal="left"/>
    </xf>
    <xf numFmtId="247" fontId="14" fillId="0" borderId="0">
      <alignment horizontal="left"/>
    </xf>
    <xf numFmtId="247" fontId="144" fillId="0" borderId="0" applyFont="0">
      <alignment horizontal="left"/>
    </xf>
    <xf numFmtId="247" fontId="144" fillId="0" borderId="0" applyFont="0">
      <alignment horizontal="left"/>
    </xf>
    <xf numFmtId="1" fontId="60" fillId="0" borderId="0">
      <alignment horizontal="left"/>
    </xf>
    <xf numFmtId="247" fontId="144" fillId="0" borderId="0" applyFont="0">
      <alignment horizontal="left"/>
    </xf>
    <xf numFmtId="247" fontId="144" fillId="0" borderId="0" applyFont="0">
      <alignment horizontal="left"/>
    </xf>
    <xf numFmtId="247" fontId="144" fillId="0" borderId="0" applyFont="0">
      <alignment horizontal="left"/>
    </xf>
    <xf numFmtId="1" fontId="60" fillId="0" borderId="0">
      <alignment horizontal="left"/>
    </xf>
    <xf numFmtId="0" fontId="30" fillId="0" borderId="22" applyNumberFormat="0" applyFill="0" applyBorder="0"/>
    <xf numFmtId="0" fontId="30" fillId="0" borderId="22" applyNumberFormat="0" applyFill="0" applyBorder="0"/>
    <xf numFmtId="0" fontId="30" fillId="0" borderId="22" applyNumberFormat="0" applyFill="0" applyBorder="0"/>
    <xf numFmtId="0" fontId="30" fillId="0" borderId="22" applyNumberFormat="0" applyFill="0" applyBorder="0"/>
    <xf numFmtId="300" fontId="176" fillId="0" borderId="22" applyFill="0" applyBorder="0"/>
    <xf numFmtId="300" fontId="176" fillId="0" borderId="22" applyFill="0" applyBorder="0"/>
    <xf numFmtId="300" fontId="176" fillId="0" borderId="22" applyFill="0" applyBorder="0"/>
    <xf numFmtId="0" fontId="30" fillId="0" borderId="0" applyNumberFormat="0" applyFill="0" applyBorder="0">
      <alignment horizontal="center"/>
    </xf>
    <xf numFmtId="0" fontId="30" fillId="0" borderId="0" applyNumberFormat="0" applyFill="0" applyBorder="0">
      <alignment horizontal="center"/>
    </xf>
    <xf numFmtId="0" fontId="30" fillId="0" borderId="0" applyNumberFormat="0" applyFill="0" applyBorder="0">
      <alignment horizontal="center"/>
    </xf>
    <xf numFmtId="0" fontId="30" fillId="0" borderId="0" applyNumberFormat="0" applyFill="0" applyBorder="0">
      <alignment horizontal="center"/>
    </xf>
    <xf numFmtId="0" fontId="224" fillId="0" borderId="70" applyNumberFormat="0" applyFill="0" applyAlignment="0" applyProtection="0"/>
    <xf numFmtId="0" fontId="224" fillId="0" borderId="70" applyNumberFormat="0" applyFill="0" applyAlignment="0" applyProtection="0"/>
    <xf numFmtId="0" fontId="225" fillId="61" borderId="41" applyNumberFormat="0" applyAlignment="0" applyProtection="0"/>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ill="0">
      <alignment horizontal="left"/>
    </xf>
    <xf numFmtId="247" fontId="14" fillId="0" borderId="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4" fillId="0" borderId="0" applyFont="0" applyFill="0" applyBorder="0">
      <alignment horizontal="left"/>
    </xf>
    <xf numFmtId="247" fontId="14" fillId="0" borderId="0" applyFont="0" applyFill="0">
      <alignment horizontal="left"/>
    </xf>
    <xf numFmtId="247" fontId="14" fillId="0" borderId="0" applyFill="0" applyBorder="0">
      <alignment horizontal="left"/>
    </xf>
    <xf numFmtId="247" fontId="14" fillId="0" borderId="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4" fillId="0" borderId="0" applyFont="0" applyFill="0" applyBorder="0">
      <alignment horizontal="left"/>
    </xf>
    <xf numFmtId="247" fontId="14" fillId="0" borderId="0" applyFill="0" applyBorder="0">
      <alignment horizontal="left"/>
    </xf>
    <xf numFmtId="247" fontId="14" fillId="0" borderId="0" applyFill="0" applyBorder="0">
      <alignment horizontal="left"/>
    </xf>
    <xf numFmtId="247" fontId="144" fillId="0" borderId="0" applyFont="0" applyFill="0" applyBorder="0">
      <alignment horizontal="left"/>
    </xf>
    <xf numFmtId="247" fontId="14" fillId="0" borderId="0" applyFill="0" applyBorder="0">
      <alignment horizontal="left"/>
    </xf>
    <xf numFmtId="247" fontId="14" fillId="0" borderId="0" applyFill="0" applyBorder="0">
      <alignment horizontal="left"/>
    </xf>
    <xf numFmtId="247" fontId="144" fillId="0" borderId="0" applyFont="0" applyFill="0" applyBorder="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4" fillId="0" borderId="0" applyFont="0" applyFill="0" applyBorder="0">
      <alignment horizontal="left"/>
    </xf>
    <xf numFmtId="1" fontId="60" fillId="0" borderId="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ill="0" applyBorder="0">
      <alignment horizontal="left"/>
    </xf>
    <xf numFmtId="247" fontId="14" fillId="0" borderId="0" applyFill="0" applyBorder="0">
      <alignment horizontal="left"/>
    </xf>
    <xf numFmtId="247" fontId="144" fillId="0" borderId="0" applyFont="0" applyFill="0" applyBorder="0">
      <alignment horizontal="left"/>
    </xf>
    <xf numFmtId="247" fontId="14" fillId="0" borderId="0" applyFill="0" applyBorder="0">
      <alignment horizontal="left"/>
    </xf>
    <xf numFmtId="247" fontId="14" fillId="0" borderId="0" applyFill="0" applyBorder="0">
      <alignment horizontal="left"/>
    </xf>
    <xf numFmtId="247" fontId="144" fillId="0" borderId="0" applyFont="0" applyFill="0" applyBorder="0">
      <alignment horizontal="left"/>
    </xf>
    <xf numFmtId="247" fontId="14" fillId="0" borderId="0" applyFill="0" applyBorder="0">
      <alignment horizontal="left"/>
    </xf>
    <xf numFmtId="247" fontId="14" fillId="0" borderId="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ill="0" applyBorder="0">
      <alignment horizontal="left"/>
    </xf>
    <xf numFmtId="247" fontId="14" fillId="0" borderId="0" applyFill="0" applyBorder="0">
      <alignment horizontal="left"/>
    </xf>
    <xf numFmtId="247" fontId="14" fillId="0" borderId="0" applyFont="0" applyFill="0">
      <alignment horizontal="left"/>
    </xf>
    <xf numFmtId="247" fontId="14" fillId="0" borderId="0" applyFill="0">
      <alignment horizontal="left"/>
    </xf>
    <xf numFmtId="247" fontId="14" fillId="0" borderId="0" applyFill="0">
      <alignment horizontal="left"/>
    </xf>
    <xf numFmtId="247" fontId="14" fillId="0" borderId="0" applyFont="0" applyFill="0">
      <alignment horizontal="left"/>
    </xf>
    <xf numFmtId="247" fontId="14" fillId="0" borderId="0" applyFill="0">
      <alignment horizontal="left"/>
    </xf>
    <xf numFmtId="247" fontId="14" fillId="0" borderId="0" applyFill="0">
      <alignment horizontal="left"/>
    </xf>
    <xf numFmtId="247" fontId="14" fillId="0" borderId="0" applyFont="0" applyFill="0">
      <alignment horizontal="left"/>
    </xf>
    <xf numFmtId="247" fontId="14" fillId="0" borderId="0" applyFill="0">
      <alignment horizontal="left"/>
    </xf>
    <xf numFmtId="247" fontId="14" fillId="0" borderId="0" applyFill="0">
      <alignment horizontal="left"/>
    </xf>
    <xf numFmtId="247" fontId="14" fillId="0" borderId="0" applyFont="0" applyFill="0">
      <alignment horizontal="left"/>
    </xf>
    <xf numFmtId="247" fontId="14" fillId="0" borderId="0" applyFill="0">
      <alignment horizontal="left"/>
    </xf>
    <xf numFmtId="247" fontId="14" fillId="0" borderId="0" applyFill="0">
      <alignment horizontal="left"/>
    </xf>
    <xf numFmtId="247" fontId="144" fillId="0" borderId="0" applyFont="0" applyFill="0" applyBorder="0">
      <alignment horizontal="left"/>
    </xf>
    <xf numFmtId="247" fontId="14" fillId="0" borderId="0" applyFill="0" applyBorder="0">
      <alignment horizontal="left"/>
    </xf>
    <xf numFmtId="247" fontId="14" fillId="0" borderId="0" applyFill="0" applyBorder="0">
      <alignment horizontal="left"/>
    </xf>
    <xf numFmtId="247" fontId="144" fillId="0" borderId="0" applyFont="0" applyFill="0" applyBorder="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ill="0">
      <alignment horizontal="left"/>
    </xf>
    <xf numFmtId="247" fontId="14" fillId="0" borderId="0" applyFill="0">
      <alignment horizontal="left"/>
    </xf>
    <xf numFmtId="247" fontId="144" fillId="0" borderId="0" applyFont="0" applyFill="0" applyBorder="0">
      <alignment horizontal="left"/>
    </xf>
    <xf numFmtId="247" fontId="14" fillId="0" borderId="0" applyFill="0" applyBorder="0">
      <alignment horizontal="left"/>
    </xf>
    <xf numFmtId="247" fontId="14" fillId="0" borderId="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ill="0">
      <alignment horizontal="left"/>
    </xf>
    <xf numFmtId="247" fontId="14" fillId="0" borderId="0" applyFill="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ont="0" applyFill="0">
      <alignment horizontal="left"/>
    </xf>
    <xf numFmtId="247" fontId="144" fillId="0" borderId="0" applyFont="0" applyFill="0" applyBorder="0">
      <alignment horizontal="left"/>
    </xf>
    <xf numFmtId="247" fontId="14" fillId="0" borderId="0" applyFill="0" applyBorder="0">
      <alignment horizontal="left"/>
    </xf>
    <xf numFmtId="247" fontId="14" fillId="0" borderId="0" applyFill="0" applyBorder="0">
      <alignment horizontal="left"/>
    </xf>
    <xf numFmtId="247" fontId="144" fillId="0" borderId="0" applyFont="0" applyFill="0" applyBorder="0">
      <alignment horizontal="left"/>
    </xf>
    <xf numFmtId="247" fontId="14" fillId="0" borderId="0" applyFill="0" applyBorder="0">
      <alignment horizontal="left"/>
    </xf>
    <xf numFmtId="247" fontId="14" fillId="0" borderId="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ill="0">
      <alignment horizontal="left"/>
    </xf>
    <xf numFmtId="247" fontId="14" fillId="0" borderId="0" applyFill="0">
      <alignment horizontal="left"/>
    </xf>
    <xf numFmtId="247" fontId="14" fillId="0" borderId="0" applyFont="0" applyFill="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ont="0" applyFill="0">
      <alignment horizontal="left"/>
    </xf>
    <xf numFmtId="247" fontId="14" fillId="0" borderId="0" applyFont="0" applyFill="0">
      <alignment horizontal="left"/>
    </xf>
    <xf numFmtId="247" fontId="144" fillId="0" borderId="0" applyFont="0" applyFill="0" applyBorder="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4" fillId="0" borderId="0" applyFont="0" applyFill="0" applyBorder="0">
      <alignment horizontal="left"/>
    </xf>
    <xf numFmtId="1" fontId="60" fillId="0" borderId="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4" fillId="0" borderId="0" applyFont="0" applyFill="0" applyBorder="0">
      <alignment horizontal="left"/>
    </xf>
    <xf numFmtId="247" fontId="14" fillId="0" borderId="0" applyFont="0" applyFill="0">
      <alignment horizontal="left"/>
    </xf>
    <xf numFmtId="247" fontId="14" fillId="0" borderId="0" applyFont="0" applyFill="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ont="0" applyFill="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ill="0" applyBorder="0">
      <alignment horizontal="left"/>
    </xf>
    <xf numFmtId="247" fontId="14" fillId="0" borderId="0" applyFill="0" applyBorder="0">
      <alignment horizontal="left"/>
    </xf>
    <xf numFmtId="247" fontId="144" fillId="0" borderId="0" applyFont="0" applyFill="0" applyBorder="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ill="0" applyBorder="0">
      <alignment horizontal="left"/>
    </xf>
    <xf numFmtId="247" fontId="14" fillId="0" borderId="0" applyFill="0" applyBorder="0">
      <alignment horizontal="left"/>
    </xf>
    <xf numFmtId="247" fontId="144" fillId="0" borderId="0" applyFont="0" applyFill="0" applyBorder="0">
      <alignment horizontal="left"/>
    </xf>
    <xf numFmtId="247" fontId="14" fillId="0" borderId="0" applyFont="0" applyFill="0">
      <alignment horizontal="left"/>
    </xf>
    <xf numFmtId="247" fontId="14" fillId="0" borderId="0" applyFill="0">
      <alignment horizontal="left"/>
    </xf>
    <xf numFmtId="247" fontId="14" fillId="0" borderId="0" applyFill="0">
      <alignment horizontal="left"/>
    </xf>
    <xf numFmtId="247" fontId="14" fillId="0" borderId="0" applyFont="0" applyFill="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1" fontId="60" fillId="0" borderId="0">
      <alignment horizontal="left"/>
    </xf>
    <xf numFmtId="247" fontId="14" fillId="0" borderId="0" applyFont="0" applyFill="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ill="0" applyBorder="0">
      <alignment horizontal="left"/>
    </xf>
    <xf numFmtId="247" fontId="14" fillId="0" borderId="0" applyFill="0" applyBorder="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0" fontId="226" fillId="76" borderId="68"/>
    <xf numFmtId="0" fontId="227" fillId="76" borderId="68"/>
    <xf numFmtId="172" fontId="227" fillId="76" borderId="68"/>
    <xf numFmtId="0" fontId="227" fillId="76" borderId="68"/>
    <xf numFmtId="172" fontId="227" fillId="76" borderId="68"/>
    <xf numFmtId="172" fontId="227" fillId="76" borderId="68"/>
    <xf numFmtId="172" fontId="227" fillId="76" borderId="68"/>
    <xf numFmtId="172" fontId="227" fillId="76" borderId="68"/>
    <xf numFmtId="172" fontId="227" fillId="76" borderId="68"/>
    <xf numFmtId="172" fontId="227" fillId="76" borderId="68"/>
    <xf numFmtId="301" fontId="14" fillId="0" borderId="0" applyFont="0">
      <protection locked="0"/>
    </xf>
    <xf numFmtId="301" fontId="14" fillId="0" borderId="0" applyFont="0">
      <protection locked="0"/>
    </xf>
    <xf numFmtId="301" fontId="14" fillId="0" borderId="0" applyFont="0">
      <protection locked="0"/>
    </xf>
    <xf numFmtId="301" fontId="14" fillId="0" borderId="0" applyFont="0">
      <protection locked="0"/>
    </xf>
    <xf numFmtId="40" fontId="46" fillId="0" borderId="0" applyFont="0">
      <protection locked="0"/>
    </xf>
    <xf numFmtId="301" fontId="14" fillId="0" borderId="0" applyFont="0">
      <protection locked="0"/>
    </xf>
    <xf numFmtId="40" fontId="46" fillId="0" borderId="0" applyFont="0">
      <protection locked="0"/>
    </xf>
    <xf numFmtId="171" fontId="182" fillId="0" borderId="37"/>
    <xf numFmtId="171" fontId="182" fillId="0" borderId="37"/>
    <xf numFmtId="171" fontId="182" fillId="0" borderId="37"/>
    <xf numFmtId="171" fontId="182" fillId="0" borderId="37"/>
    <xf numFmtId="171" fontId="182" fillId="0" borderId="37"/>
    <xf numFmtId="171" fontId="182" fillId="0" borderId="37"/>
    <xf numFmtId="171" fontId="182" fillId="0" borderId="37"/>
    <xf numFmtId="171" fontId="182" fillId="0" borderId="37"/>
    <xf numFmtId="0" fontId="228" fillId="0" borderId="0"/>
    <xf numFmtId="0" fontId="229" fillId="0" borderId="29"/>
    <xf numFmtId="172" fontId="22" fillId="77" borderId="0" applyNumberFormat="0" applyFont="0" applyBorder="0" applyProtection="0"/>
    <xf numFmtId="0" fontId="30" fillId="0" borderId="0" applyNumberFormat="0" applyFill="0" applyBorder="0">
      <alignment horizontal="right"/>
    </xf>
    <xf numFmtId="0" fontId="30" fillId="0" borderId="0" applyNumberFormat="0" applyFill="0" applyBorder="0">
      <alignment horizontal="right"/>
    </xf>
    <xf numFmtId="0" fontId="30" fillId="0" borderId="0" applyNumberFormat="0" applyFill="0" applyBorder="0">
      <alignment horizontal="right"/>
    </xf>
    <xf numFmtId="0" fontId="30" fillId="0" borderId="0" applyNumberFormat="0" applyFill="0" applyBorder="0">
      <alignment horizontal="right"/>
    </xf>
    <xf numFmtId="0" fontId="14" fillId="0" borderId="71" applyNumberFormat="0" applyFill="0" applyBorder="0">
      <alignment horizontal="center"/>
    </xf>
    <xf numFmtId="0" fontId="14" fillId="0" borderId="71" applyNumberFormat="0" applyFill="0" applyBorder="0">
      <alignment horizontal="center"/>
    </xf>
    <xf numFmtId="0" fontId="14" fillId="0" borderId="71" applyNumberFormat="0" applyFill="0" applyBorder="0">
      <alignment horizontal="center"/>
    </xf>
    <xf numFmtId="0" fontId="14" fillId="0" borderId="71" applyNumberFormat="0" applyFill="0" applyBorder="0">
      <alignment horizontal="center"/>
    </xf>
    <xf numFmtId="0" fontId="14" fillId="0" borderId="71" applyNumberFormat="0" applyFill="0" applyBorder="0">
      <alignment horizontal="center"/>
    </xf>
    <xf numFmtId="0" fontId="14" fillId="0" borderId="71" applyNumberFormat="0" applyFill="0" applyBorder="0">
      <alignment horizontal="center"/>
    </xf>
    <xf numFmtId="43" fontId="14" fillId="0" borderId="0" applyFill="0" applyBorder="0" applyAlignment="0"/>
    <xf numFmtId="227" fontId="14" fillId="0" borderId="0" applyFill="0" applyBorder="0" applyAlignment="0"/>
    <xf numFmtId="222" fontId="14" fillId="0" borderId="0" applyFill="0" applyBorder="0" applyAlignment="0"/>
    <xf numFmtId="199" fontId="71" fillId="0" borderId="0" applyFill="0" applyBorder="0" applyAlignment="0"/>
    <xf numFmtId="43" fontId="14" fillId="0" borderId="0" applyFill="0" applyBorder="0" applyAlignment="0"/>
    <xf numFmtId="227" fontId="14" fillId="0" borderId="0" applyFill="0" applyBorder="0" applyAlignment="0"/>
    <xf numFmtId="198" fontId="14" fillId="0" borderId="0" applyFill="0" applyBorder="0" applyAlignment="0"/>
    <xf numFmtId="228" fontId="14" fillId="0" borderId="0" applyFill="0" applyBorder="0" applyAlignment="0"/>
    <xf numFmtId="222" fontId="14" fillId="0" borderId="0" applyFill="0" applyBorder="0" applyAlignment="0"/>
    <xf numFmtId="199" fontId="71" fillId="0" borderId="0" applyFill="0" applyBorder="0" applyAlignment="0"/>
    <xf numFmtId="0" fontId="230" fillId="70" borderId="0" applyNumberFormat="0" applyBorder="0" applyAlignment="0"/>
    <xf numFmtId="0" fontId="231" fillId="0" borderId="70" applyNumberFormat="0" applyFill="0" applyAlignment="0" applyProtection="0"/>
    <xf numFmtId="0" fontId="231" fillId="0" borderId="70" applyNumberFormat="0" applyFill="0" applyAlignment="0" applyProtection="0"/>
    <xf numFmtId="0" fontId="231" fillId="0" borderId="70" applyNumberFormat="0" applyFill="0" applyAlignment="0" applyProtection="0"/>
    <xf numFmtId="0" fontId="231" fillId="0" borderId="70" applyNumberFormat="0" applyFill="0" applyAlignment="0" applyProtection="0"/>
    <xf numFmtId="0" fontId="232" fillId="0" borderId="70" applyNumberFormat="0" applyFill="0" applyAlignment="0" applyProtection="0"/>
    <xf numFmtId="0" fontId="231" fillId="0" borderId="70" applyNumberFormat="0" applyFill="0" applyAlignment="0" applyProtection="0"/>
    <xf numFmtId="0" fontId="231" fillId="0" borderId="70" applyNumberFormat="0" applyFill="0" applyAlignment="0" applyProtection="0"/>
    <xf numFmtId="0" fontId="232" fillId="0" borderId="70" applyNumberFormat="0" applyFill="0" applyAlignment="0" applyProtection="0"/>
    <xf numFmtId="0" fontId="231" fillId="0" borderId="70" applyNumberFormat="0" applyFill="0" applyAlignment="0" applyProtection="0"/>
    <xf numFmtId="0" fontId="231" fillId="0" borderId="70" applyNumberFormat="0" applyFill="0" applyAlignment="0" applyProtection="0"/>
    <xf numFmtId="0" fontId="231" fillId="0" borderId="70" applyNumberFormat="0" applyFill="0" applyAlignment="0" applyProtection="0"/>
    <xf numFmtId="0" fontId="231" fillId="0" borderId="70" applyNumberFormat="0" applyFill="0" applyAlignment="0" applyProtection="0"/>
    <xf numFmtId="0" fontId="231" fillId="0" borderId="70" applyNumberFormat="0" applyFill="0" applyAlignment="0" applyProtection="0"/>
    <xf numFmtId="0" fontId="231" fillId="0" borderId="70" applyNumberFormat="0" applyFill="0" applyAlignment="0" applyProtection="0"/>
    <xf numFmtId="0" fontId="231" fillId="0" borderId="70" applyNumberFormat="0" applyFill="0" applyAlignment="0" applyProtection="0"/>
    <xf numFmtId="0" fontId="231" fillId="0" borderId="70" applyNumberFormat="0" applyFill="0" applyAlignment="0" applyProtection="0"/>
    <xf numFmtId="0" fontId="231" fillId="0" borderId="70" applyNumberFormat="0" applyFill="0" applyAlignment="0" applyProtection="0"/>
    <xf numFmtId="0" fontId="231" fillId="0" borderId="70" applyNumberFormat="0" applyFill="0" applyAlignment="0" applyProtection="0"/>
    <xf numFmtId="0" fontId="231" fillId="0" borderId="70" applyNumberFormat="0" applyFill="0" applyAlignment="0" applyProtection="0"/>
    <xf numFmtId="0" fontId="231" fillId="0" borderId="70" applyNumberFormat="0" applyFill="0" applyAlignment="0" applyProtection="0"/>
    <xf numFmtId="0" fontId="231" fillId="0" borderId="70" applyNumberFormat="0" applyFill="0" applyAlignment="0" applyProtection="0"/>
    <xf numFmtId="0" fontId="231" fillId="0" borderId="70" applyNumberFormat="0" applyFill="0" applyAlignment="0" applyProtection="0"/>
    <xf numFmtId="0" fontId="231" fillId="0" borderId="70" applyNumberFormat="0" applyFill="0" applyAlignment="0" applyProtection="0"/>
    <xf numFmtId="0" fontId="231" fillId="0" borderId="70" applyNumberFormat="0" applyFill="0" applyAlignment="0" applyProtection="0"/>
    <xf numFmtId="0" fontId="231" fillId="0" borderId="70" applyNumberFormat="0" applyFill="0" applyAlignment="0" applyProtection="0"/>
    <xf numFmtId="0" fontId="231" fillId="0" borderId="70" applyNumberFormat="0" applyFill="0" applyAlignment="0" applyProtection="0"/>
    <xf numFmtId="0" fontId="231" fillId="0" borderId="70" applyNumberFormat="0" applyFill="0" applyAlignment="0" applyProtection="0"/>
    <xf numFmtId="0" fontId="231" fillId="0" borderId="70" applyNumberFormat="0" applyFill="0" applyAlignment="0" applyProtection="0"/>
    <xf numFmtId="0" fontId="231" fillId="0" borderId="70" applyNumberFormat="0" applyFill="0" applyAlignment="0" applyProtection="0"/>
    <xf numFmtId="0" fontId="217" fillId="78" borderId="0"/>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14" fontId="116" fillId="0" borderId="36" applyFont="0" applyFill="0" applyBorder="0" applyAlignment="0" applyProtection="0"/>
    <xf numFmtId="14" fontId="116" fillId="0" borderId="36" applyFont="0" applyFill="0" applyBorder="0" applyAlignment="0" applyProtection="0"/>
    <xf numFmtId="14" fontId="116" fillId="0" borderId="36" applyFont="0" applyFill="0" applyBorder="0" applyAlignment="0" applyProtection="0"/>
    <xf numFmtId="14" fontId="116" fillId="0" borderId="36" applyFont="0" applyFill="0" applyBorder="0" applyAlignment="0" applyProtection="0"/>
    <xf numFmtId="14" fontId="116" fillId="0" borderId="36" applyFont="0" applyFill="0" applyBorder="0" applyAlignment="0" applyProtection="0"/>
    <xf numFmtId="14" fontId="116" fillId="0" borderId="36" applyFont="0" applyFill="0" applyBorder="0" applyAlignment="0" applyProtection="0"/>
    <xf numFmtId="14" fontId="116" fillId="0" borderId="36" applyFont="0" applyFill="0" applyBorder="0" applyAlignment="0" applyProtection="0"/>
    <xf numFmtId="14" fontId="116" fillId="0" borderId="36" applyFont="0" applyFill="0" applyBorder="0" applyAlignment="0" applyProtection="0"/>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ill="0">
      <alignment horizontal="left"/>
    </xf>
    <xf numFmtId="247" fontId="14" fillId="0" borderId="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4" fillId="0" borderId="0" applyFont="0" applyFill="0" applyBorder="0">
      <alignment horizontal="left"/>
    </xf>
    <xf numFmtId="247" fontId="14" fillId="0" borderId="0" applyFont="0" applyFill="0">
      <alignment horizontal="left"/>
    </xf>
    <xf numFmtId="247" fontId="14" fillId="0" borderId="0" applyFill="0" applyBorder="0">
      <alignment horizontal="left"/>
    </xf>
    <xf numFmtId="247" fontId="14" fillId="0" borderId="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4" fillId="0" borderId="0" applyFont="0" applyFill="0" applyBorder="0">
      <alignment horizontal="left"/>
    </xf>
    <xf numFmtId="247" fontId="14" fillId="0" borderId="0" applyFill="0" applyBorder="0">
      <alignment horizontal="left"/>
    </xf>
    <xf numFmtId="247" fontId="14" fillId="0" borderId="0" applyFill="0" applyBorder="0">
      <alignment horizontal="left"/>
    </xf>
    <xf numFmtId="247" fontId="144" fillId="0" borderId="0" applyFont="0" applyFill="0" applyBorder="0">
      <alignment horizontal="left"/>
    </xf>
    <xf numFmtId="247" fontId="14" fillId="0" borderId="0" applyFill="0" applyBorder="0">
      <alignment horizontal="left"/>
    </xf>
    <xf numFmtId="247" fontId="14" fillId="0" borderId="0" applyFill="0" applyBorder="0">
      <alignment horizontal="left"/>
    </xf>
    <xf numFmtId="247" fontId="144" fillId="0" borderId="0" applyFont="0" applyFill="0" applyBorder="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4" fillId="0" borderId="0" applyFont="0" applyFill="0" applyBorder="0">
      <alignment horizontal="left"/>
    </xf>
    <xf numFmtId="1" fontId="60" fillId="0" borderId="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ill="0" applyBorder="0">
      <alignment horizontal="left"/>
    </xf>
    <xf numFmtId="247" fontId="14" fillId="0" borderId="0" applyFill="0" applyBorder="0">
      <alignment horizontal="left"/>
    </xf>
    <xf numFmtId="247" fontId="144" fillId="0" borderId="0" applyFont="0" applyFill="0" applyBorder="0">
      <alignment horizontal="left"/>
    </xf>
    <xf numFmtId="247" fontId="14" fillId="0" borderId="0" applyFill="0" applyBorder="0">
      <alignment horizontal="left"/>
    </xf>
    <xf numFmtId="247" fontId="14" fillId="0" borderId="0" applyFill="0" applyBorder="0">
      <alignment horizontal="left"/>
    </xf>
    <xf numFmtId="247" fontId="144" fillId="0" borderId="0" applyFont="0" applyFill="0" applyBorder="0">
      <alignment horizontal="left"/>
    </xf>
    <xf numFmtId="247" fontId="14" fillId="0" borderId="0" applyFill="0" applyBorder="0">
      <alignment horizontal="left"/>
    </xf>
    <xf numFmtId="247" fontId="14" fillId="0" borderId="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ill="0" applyBorder="0">
      <alignment horizontal="left"/>
    </xf>
    <xf numFmtId="247" fontId="14" fillId="0" borderId="0" applyFill="0" applyBorder="0">
      <alignment horizontal="left"/>
    </xf>
    <xf numFmtId="247" fontId="14" fillId="0" borderId="0" applyFont="0" applyFill="0">
      <alignment horizontal="left"/>
    </xf>
    <xf numFmtId="247" fontId="14" fillId="0" borderId="0" applyFill="0">
      <alignment horizontal="left"/>
    </xf>
    <xf numFmtId="247" fontId="14" fillId="0" borderId="0" applyFill="0">
      <alignment horizontal="left"/>
    </xf>
    <xf numFmtId="247" fontId="14" fillId="0" borderId="0" applyFont="0" applyFill="0">
      <alignment horizontal="left"/>
    </xf>
    <xf numFmtId="247" fontId="14" fillId="0" borderId="0" applyFill="0">
      <alignment horizontal="left"/>
    </xf>
    <xf numFmtId="247" fontId="14" fillId="0" borderId="0" applyFill="0">
      <alignment horizontal="left"/>
    </xf>
    <xf numFmtId="247" fontId="14" fillId="0" borderId="0" applyFont="0" applyFill="0">
      <alignment horizontal="left"/>
    </xf>
    <xf numFmtId="247" fontId="14" fillId="0" borderId="0" applyFill="0">
      <alignment horizontal="left"/>
    </xf>
    <xf numFmtId="247" fontId="14" fillId="0" borderId="0" applyFill="0">
      <alignment horizontal="left"/>
    </xf>
    <xf numFmtId="247" fontId="14" fillId="0" borderId="0" applyFont="0" applyFill="0">
      <alignment horizontal="left"/>
    </xf>
    <xf numFmtId="247" fontId="14" fillId="0" borderId="0" applyFill="0">
      <alignment horizontal="left"/>
    </xf>
    <xf numFmtId="247" fontId="14" fillId="0" borderId="0" applyFill="0">
      <alignment horizontal="left"/>
    </xf>
    <xf numFmtId="247" fontId="144" fillId="0" borderId="0" applyFont="0" applyFill="0" applyBorder="0">
      <alignment horizontal="left"/>
    </xf>
    <xf numFmtId="247" fontId="14" fillId="0" borderId="0" applyFill="0" applyBorder="0">
      <alignment horizontal="left"/>
    </xf>
    <xf numFmtId="247" fontId="14" fillId="0" borderId="0" applyFill="0" applyBorder="0">
      <alignment horizontal="left"/>
    </xf>
    <xf numFmtId="247" fontId="144" fillId="0" borderId="0" applyFont="0" applyFill="0" applyBorder="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ill="0">
      <alignment horizontal="left"/>
    </xf>
    <xf numFmtId="247" fontId="14" fillId="0" borderId="0" applyFill="0">
      <alignment horizontal="left"/>
    </xf>
    <xf numFmtId="247" fontId="144" fillId="0" borderId="0" applyFont="0" applyFill="0" applyBorder="0">
      <alignment horizontal="left"/>
    </xf>
    <xf numFmtId="247" fontId="14" fillId="0" borderId="0" applyFill="0" applyBorder="0">
      <alignment horizontal="left"/>
    </xf>
    <xf numFmtId="247" fontId="14" fillId="0" borderId="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ill="0">
      <alignment horizontal="left"/>
    </xf>
    <xf numFmtId="247" fontId="14" fillId="0" borderId="0" applyFill="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ont="0" applyFill="0">
      <alignment horizontal="left"/>
    </xf>
    <xf numFmtId="302" fontId="24" fillId="0" borderId="0">
      <alignment horizontal="right"/>
    </xf>
    <xf numFmtId="247" fontId="144" fillId="0" borderId="0" applyFont="0" applyFill="0" applyBorder="0">
      <alignment horizontal="left"/>
    </xf>
    <xf numFmtId="247" fontId="14" fillId="0" borderId="0" applyFill="0" applyBorder="0">
      <alignment horizontal="left"/>
    </xf>
    <xf numFmtId="247" fontId="14" fillId="0" borderId="0" applyFill="0" applyBorder="0">
      <alignment horizontal="left"/>
    </xf>
    <xf numFmtId="247" fontId="144" fillId="0" borderId="0" applyFont="0" applyFill="0" applyBorder="0">
      <alignment horizontal="left"/>
    </xf>
    <xf numFmtId="247" fontId="14" fillId="0" borderId="0" applyFill="0" applyBorder="0">
      <alignment horizontal="left"/>
    </xf>
    <xf numFmtId="247" fontId="14" fillId="0" borderId="0" applyFill="0" applyBorder="0">
      <alignment horizontal="left"/>
    </xf>
    <xf numFmtId="302" fontId="24" fillId="0" borderId="0">
      <alignment horizontal="right"/>
    </xf>
    <xf numFmtId="247" fontId="144" fillId="0" borderId="0" applyFont="0" applyFill="0" applyBorder="0">
      <alignment horizontal="left"/>
    </xf>
    <xf numFmtId="247" fontId="144" fillId="0" borderId="0" applyFont="0" applyFill="0" applyBorder="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ill="0">
      <alignment horizontal="left"/>
    </xf>
    <xf numFmtId="247" fontId="14" fillId="0" borderId="0" applyFill="0">
      <alignment horizontal="left"/>
    </xf>
    <xf numFmtId="247" fontId="14" fillId="0" borderId="0" applyFont="0" applyFill="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ont="0" applyFill="0">
      <alignment horizontal="left"/>
    </xf>
    <xf numFmtId="247" fontId="14" fillId="0" borderId="0" applyFont="0" applyFill="0">
      <alignment horizontal="left"/>
    </xf>
    <xf numFmtId="247" fontId="144" fillId="0" borderId="0" applyFont="0" applyFill="0" applyBorder="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4" fillId="0" borderId="0" applyFont="0" applyFill="0" applyBorder="0">
      <alignment horizontal="left"/>
    </xf>
    <xf numFmtId="1" fontId="60" fillId="0" borderId="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4" fillId="0" borderId="0" applyFont="0" applyFill="0" applyBorder="0">
      <alignment horizontal="left"/>
    </xf>
    <xf numFmtId="247" fontId="14" fillId="0" borderId="0" applyFont="0" applyFill="0">
      <alignment horizontal="left"/>
    </xf>
    <xf numFmtId="247" fontId="14" fillId="0" borderId="0" applyFont="0" applyFill="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ont="0" applyFill="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ill="0" applyBorder="0">
      <alignment horizontal="left"/>
    </xf>
    <xf numFmtId="247" fontId="14" fillId="0" borderId="0" applyFill="0" applyBorder="0">
      <alignment horizontal="left"/>
    </xf>
    <xf numFmtId="247" fontId="144" fillId="0" borderId="0" applyFont="0" applyFill="0" applyBorder="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ill="0" applyBorder="0">
      <alignment horizontal="left"/>
    </xf>
    <xf numFmtId="247" fontId="14" fillId="0" borderId="0" applyFill="0" applyBorder="0">
      <alignment horizontal="left"/>
    </xf>
    <xf numFmtId="247" fontId="144" fillId="0" borderId="0" applyFont="0" applyFill="0" applyBorder="0">
      <alignment horizontal="left"/>
    </xf>
    <xf numFmtId="247" fontId="14" fillId="0" borderId="0" applyFont="0" applyFill="0">
      <alignment horizontal="left"/>
    </xf>
    <xf numFmtId="247" fontId="14" fillId="0" borderId="0" applyFill="0">
      <alignment horizontal="left"/>
    </xf>
    <xf numFmtId="247" fontId="14" fillId="0" borderId="0" applyFill="0">
      <alignment horizontal="left"/>
    </xf>
    <xf numFmtId="247" fontId="14" fillId="0" borderId="0" applyFont="0" applyFill="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1" fontId="60" fillId="0" borderId="0">
      <alignment horizontal="left"/>
    </xf>
    <xf numFmtId="247" fontId="14" fillId="0" borderId="0" applyFont="0" applyFill="0">
      <alignment horizontal="left"/>
    </xf>
    <xf numFmtId="247" fontId="144" fillId="0" borderId="0" applyFont="0" applyFill="0" applyBorder="0">
      <alignment horizontal="left"/>
    </xf>
    <xf numFmtId="247" fontId="144" fillId="0" borderId="0" applyFont="0" applyFill="0" applyBorder="0">
      <alignment horizontal="left"/>
    </xf>
    <xf numFmtId="247" fontId="144" fillId="0" borderId="0" applyFont="0" applyFill="0" applyBorder="0">
      <alignment horizontal="left"/>
    </xf>
    <xf numFmtId="247" fontId="14" fillId="0" borderId="0" applyFill="0" applyBorder="0">
      <alignment horizontal="left"/>
    </xf>
    <xf numFmtId="247" fontId="14" fillId="0" borderId="0" applyFill="0" applyBorder="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4" fillId="0" borderId="0" applyFont="0" applyFill="0" applyBorder="0">
      <alignment horizontal="left"/>
    </xf>
    <xf numFmtId="303" fontId="14" fillId="0" borderId="0"/>
    <xf numFmtId="172" fontId="233" fillId="0" borderId="7">
      <alignment horizontal="left"/>
      <protection locked="0"/>
    </xf>
    <xf numFmtId="272" fontId="182" fillId="0" borderId="0">
      <alignment horizontal="left" vertical="top"/>
      <protection locked="0"/>
    </xf>
    <xf numFmtId="241" fontId="182" fillId="0" borderId="72"/>
    <xf numFmtId="192" fontId="147" fillId="0" borderId="0"/>
    <xf numFmtId="272" fontId="14" fillId="0" borderId="0" applyFont="0"/>
    <xf numFmtId="272" fontId="14" fillId="0" borderId="0" applyFont="0"/>
    <xf numFmtId="272" fontId="14" fillId="0" borderId="0" applyFont="0"/>
    <xf numFmtId="272" fontId="14" fillId="0" borderId="0" applyFont="0"/>
    <xf numFmtId="272" fontId="46" fillId="0" borderId="0" applyFont="0"/>
    <xf numFmtId="272" fontId="14" fillId="0" borderId="0" applyFont="0"/>
    <xf numFmtId="171" fontId="22" fillId="0" borderId="63" applyNumberFormat="0">
      <alignment horizontal="right" vertical="center"/>
    </xf>
    <xf numFmtId="171" fontId="22" fillId="0" borderId="63" applyNumberFormat="0">
      <alignment horizontal="right" vertical="center"/>
    </xf>
    <xf numFmtId="171" fontId="22" fillId="0" borderId="63" applyNumberFormat="0">
      <alignment horizontal="right" vertical="center"/>
    </xf>
    <xf numFmtId="171" fontId="22" fillId="0" borderId="63" applyNumberFormat="0">
      <alignment horizontal="right" vertical="center"/>
    </xf>
    <xf numFmtId="171" fontId="22" fillId="0" borderId="63" applyNumberFormat="0">
      <alignment horizontal="right" vertical="center"/>
    </xf>
    <xf numFmtId="171" fontId="22" fillId="0" borderId="63" applyNumberFormat="0">
      <alignment horizontal="right" vertical="center"/>
    </xf>
    <xf numFmtId="304" fontId="14" fillId="0" borderId="0" applyFill="0" applyBorder="0" applyAlignment="0" applyProtection="0"/>
    <xf numFmtId="4" fontId="36" fillId="0" borderId="0" applyFont="0" applyFill="0" applyBorder="0" applyAlignment="0" applyProtection="0"/>
    <xf numFmtId="172" fontId="234" fillId="0" borderId="0" applyBorder="0"/>
    <xf numFmtId="305" fontId="22" fillId="0" borderId="0"/>
    <xf numFmtId="306" fontId="14" fillId="0" borderId="0" applyFont="0" applyFill="0" applyBorder="0" applyAlignment="0" applyProtection="0"/>
    <xf numFmtId="307" fontId="14" fillId="0" borderId="0" applyFont="0" applyFill="0" applyBorder="0" applyAlignment="0" applyProtection="0"/>
    <xf numFmtId="0" fontId="217" fillId="0" borderId="0" applyFont="0" applyFill="0" applyBorder="0" applyAlignment="0" applyProtection="0"/>
    <xf numFmtId="0" fontId="217" fillId="0" borderId="0" applyFont="0" applyFill="0" applyBorder="0" applyAlignment="0" applyProtection="0"/>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 fillId="0" borderId="0" applyFont="0" applyFill="0">
      <alignment horizontal="left"/>
    </xf>
    <xf numFmtId="247" fontId="144" fillId="0" borderId="0" applyFont="0" applyFill="0" applyBorder="0">
      <alignment horizontal="left"/>
    </xf>
    <xf numFmtId="0" fontId="235" fillId="0" borderId="22"/>
    <xf numFmtId="164" fontId="14" fillId="0" borderId="0" applyFont="0" applyFill="0" applyBorder="0" applyAlignment="0" applyProtection="0"/>
    <xf numFmtId="166" fontId="14" fillId="0" borderId="0" applyFont="0" applyFill="0" applyBorder="0" applyAlignment="0" applyProtection="0"/>
    <xf numFmtId="308" fontId="14" fillId="0" borderId="0" applyFont="0" applyFill="0" applyBorder="0" applyAlignment="0" applyProtection="0"/>
    <xf numFmtId="309" fontId="101" fillId="0" borderId="0" applyFont="0" applyFill="0" applyBorder="0" applyAlignment="0" applyProtection="0"/>
    <xf numFmtId="0" fontId="14" fillId="0" borderId="0" applyFont="0" applyFill="0" applyBorder="0" applyAlignment="0" applyProtection="0"/>
    <xf numFmtId="0" fontId="217" fillId="0" borderId="0" applyFont="0" applyFill="0" applyBorder="0" applyAlignment="0" applyProtection="0"/>
    <xf numFmtId="243" fontId="14" fillId="0" borderId="0" applyFont="0" applyFill="0" applyBorder="0" applyAlignment="0" applyProtection="0"/>
    <xf numFmtId="243"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310" fontId="14" fillId="0" borderId="0" applyFont="0" applyFill="0" applyBorder="0" applyAlignment="0" applyProtection="0"/>
    <xf numFmtId="305" fontId="14" fillId="0" borderId="0" applyFont="0" applyFill="0" applyBorder="0" applyAlignment="0" applyProtection="0"/>
    <xf numFmtId="306" fontId="101"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311" fontId="14" fillId="0" borderId="0" applyFont="0" applyFill="0" applyBorder="0" applyAlignment="0" applyProtection="0"/>
    <xf numFmtId="311" fontId="14" fillId="0" borderId="0" applyFont="0" applyFill="0" applyBorder="0" applyAlignment="0" applyProtection="0"/>
    <xf numFmtId="10" fontId="14" fillId="0" borderId="0" applyFont="0" applyFill="0" applyProtection="0"/>
    <xf numFmtId="10" fontId="14" fillId="0" borderId="0" applyFont="0" applyFill="0" applyProtection="0"/>
    <xf numFmtId="0" fontId="14" fillId="0" borderId="0" applyFont="0" applyFill="0" applyBorder="0" applyAlignment="0" applyProtection="0"/>
    <xf numFmtId="0" fontId="217" fillId="0" borderId="0" applyFont="0" applyFill="0" applyBorder="0" applyAlignment="0" applyProtection="0"/>
    <xf numFmtId="241" fontId="14" fillId="0" borderId="0" applyFont="0" applyFill="0" applyBorder="0" applyAlignment="0" applyProtection="0"/>
    <xf numFmtId="241"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312" fontId="14" fillId="0" borderId="0" applyFont="0" applyFill="0" applyBorder="0" applyAlignment="0" applyProtection="0"/>
    <xf numFmtId="313" fontId="14" fillId="0" borderId="0" applyFont="0" applyFill="0" applyBorder="0" applyAlignment="0" applyProtection="0"/>
    <xf numFmtId="314" fontId="101"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315" fontId="14" fillId="0" borderId="0" applyFont="0" applyFill="0" applyBorder="0" applyAlignment="0" applyProtection="0"/>
    <xf numFmtId="315" fontId="14" fillId="0" borderId="0" applyFont="0" applyFill="0" applyBorder="0" applyAlignment="0" applyProtection="0"/>
    <xf numFmtId="12" fontId="14" fillId="0" borderId="0" applyFont="0" applyFill="0" applyProtection="0"/>
    <xf numFmtId="12" fontId="14" fillId="0" borderId="0" applyFont="0" applyFill="0" applyProtection="0"/>
    <xf numFmtId="0" fontId="127" fillId="0" borderId="0">
      <protection locked="0"/>
    </xf>
    <xf numFmtId="316" fontId="115" fillId="0" borderId="0" applyFont="0" applyFill="0" applyBorder="0" applyProtection="0">
      <alignment horizontal="right"/>
    </xf>
    <xf numFmtId="247" fontId="14" fillId="0" borderId="0" applyFont="0">
      <alignment horizontal="left"/>
    </xf>
    <xf numFmtId="247" fontId="14" fillId="0" borderId="0" applyFont="0">
      <alignment horizontal="left"/>
    </xf>
    <xf numFmtId="247" fontId="14" fillId="0" borderId="0" applyFont="0">
      <alignment horizontal="left"/>
    </xf>
    <xf numFmtId="247" fontId="14" fillId="0" borderId="0" applyFont="0">
      <alignment horizontal="left"/>
    </xf>
    <xf numFmtId="247" fontId="14" fillId="0" borderId="0" applyFont="0">
      <alignment horizontal="left"/>
    </xf>
    <xf numFmtId="247" fontId="14" fillId="0" borderId="0">
      <alignment horizontal="left"/>
    </xf>
    <xf numFmtId="247" fontId="144" fillId="0" borderId="0" applyFont="0">
      <alignment horizontal="left"/>
    </xf>
    <xf numFmtId="247" fontId="144" fillId="0" borderId="0" applyFont="0">
      <alignment horizontal="left"/>
    </xf>
    <xf numFmtId="247" fontId="144" fillId="0" borderId="0" applyFont="0">
      <alignment horizontal="left"/>
    </xf>
    <xf numFmtId="1" fontId="60" fillId="0" borderId="0">
      <alignment horizontal="left"/>
    </xf>
    <xf numFmtId="247" fontId="14" fillId="0" borderId="0">
      <alignment horizontal="left"/>
    </xf>
    <xf numFmtId="247" fontId="14" fillId="0" borderId="0">
      <alignment horizontal="left"/>
    </xf>
    <xf numFmtId="247" fontId="144" fillId="0" borderId="0" applyFont="0">
      <alignment horizontal="left"/>
    </xf>
    <xf numFmtId="247" fontId="144" fillId="0" borderId="0" applyFont="0">
      <alignment horizontal="left"/>
    </xf>
    <xf numFmtId="1" fontId="60" fillId="0" borderId="0">
      <alignment horizontal="left"/>
    </xf>
    <xf numFmtId="247" fontId="144" fillId="0" borderId="0" applyFont="0">
      <alignment horizontal="left"/>
    </xf>
    <xf numFmtId="247" fontId="144" fillId="0" borderId="0" applyFont="0">
      <alignment horizontal="left"/>
    </xf>
    <xf numFmtId="247" fontId="144" fillId="0" borderId="0" applyFont="0">
      <alignment horizontal="left"/>
    </xf>
    <xf numFmtId="1" fontId="60" fillId="0" borderId="0">
      <alignment horizontal="left"/>
    </xf>
    <xf numFmtId="171" fontId="24" fillId="0" borderId="0"/>
    <xf numFmtId="317" fontId="46" fillId="73" borderId="0" applyFont="0" applyBorder="0" applyAlignment="0" applyProtection="0">
      <alignment horizontal="right"/>
      <protection hidden="1"/>
    </xf>
    <xf numFmtId="0" fontId="236" fillId="0" borderId="65" applyNumberFormat="0" applyFill="0" applyAlignment="0" applyProtection="0"/>
    <xf numFmtId="0" fontId="237" fillId="0" borderId="66" applyNumberFormat="0" applyFill="0" applyAlignment="0" applyProtection="0"/>
    <xf numFmtId="0" fontId="238" fillId="0" borderId="67" applyNumberFormat="0" applyFill="0" applyAlignment="0" applyProtection="0"/>
    <xf numFmtId="0" fontId="238" fillId="0" borderId="0" applyNumberFormat="0" applyFill="0" applyBorder="0" applyAlignment="0" applyProtection="0"/>
    <xf numFmtId="0" fontId="239" fillId="79" borderId="0" applyNumberFormat="0" applyBorder="0" applyAlignment="0" applyProtection="0"/>
    <xf numFmtId="0" fontId="239" fillId="79" borderId="0" applyNumberFormat="0" applyBorder="0" applyAlignment="0" applyProtection="0"/>
    <xf numFmtId="0" fontId="239" fillId="7" borderId="0" applyNumberFormat="0" applyBorder="0" applyAlignment="0" applyProtection="0"/>
    <xf numFmtId="0" fontId="239" fillId="7" borderId="0" applyNumberFormat="0" applyBorder="0" applyAlignment="0" applyProtection="0"/>
    <xf numFmtId="0" fontId="239" fillId="7" borderId="0" applyNumberFormat="0" applyBorder="0" applyAlignment="0" applyProtection="0"/>
    <xf numFmtId="0" fontId="239" fillId="79" borderId="0" applyNumberFormat="0" applyBorder="0" applyAlignment="0" applyProtection="0"/>
    <xf numFmtId="0" fontId="239" fillId="79" borderId="0" applyNumberFormat="0" applyBorder="0" applyAlignment="0" applyProtection="0"/>
    <xf numFmtId="0" fontId="240" fillId="7" borderId="0" applyNumberFormat="0" applyBorder="0" applyAlignment="0" applyProtection="0"/>
    <xf numFmtId="0" fontId="239" fillId="7" borderId="0" applyNumberFormat="0" applyBorder="0" applyAlignment="0" applyProtection="0"/>
    <xf numFmtId="0" fontId="239" fillId="79" borderId="0" applyNumberFormat="0" applyBorder="0" applyAlignment="0" applyProtection="0"/>
    <xf numFmtId="0" fontId="239" fillId="79" borderId="0" applyNumberFormat="0" applyBorder="0" applyAlignment="0" applyProtection="0"/>
    <xf numFmtId="0" fontId="239" fillId="79" borderId="0" applyNumberFormat="0" applyBorder="0" applyAlignment="0" applyProtection="0"/>
    <xf numFmtId="0" fontId="239" fillId="7" borderId="0" applyNumberFormat="0" applyBorder="0" applyAlignment="0" applyProtection="0"/>
    <xf numFmtId="0" fontId="239" fillId="79" borderId="0" applyNumberFormat="0" applyBorder="0" applyAlignment="0" applyProtection="0"/>
    <xf numFmtId="0" fontId="239" fillId="79" borderId="0" applyNumberFormat="0" applyBorder="0" applyAlignment="0" applyProtection="0"/>
    <xf numFmtId="0" fontId="239" fillId="79" borderId="0" applyNumberFormat="0" applyBorder="0" applyAlignment="0" applyProtection="0"/>
    <xf numFmtId="0" fontId="239" fillId="7" borderId="0" applyNumberFormat="0" applyBorder="0" applyAlignment="0" applyProtection="0"/>
    <xf numFmtId="0" fontId="239" fillId="79" borderId="0" applyNumberFormat="0" applyBorder="0" applyAlignment="0" applyProtection="0"/>
    <xf numFmtId="0" fontId="239" fillId="7" borderId="0" applyNumberFormat="0" applyBorder="0" applyAlignment="0" applyProtection="0"/>
    <xf numFmtId="0" fontId="239" fillId="7" borderId="0" applyNumberFormat="0" applyBorder="0" applyAlignment="0" applyProtection="0"/>
    <xf numFmtId="0" fontId="239" fillId="7" borderId="0" applyNumberFormat="0" applyBorder="0" applyAlignment="0" applyProtection="0"/>
    <xf numFmtId="0" fontId="239" fillId="7" borderId="0" applyNumberFormat="0" applyBorder="0" applyAlignment="0" applyProtection="0"/>
    <xf numFmtId="0" fontId="239" fillId="7" borderId="0" applyNumberFormat="0" applyBorder="0" applyAlignment="0" applyProtection="0"/>
    <xf numFmtId="0" fontId="239" fillId="7" borderId="0" applyNumberFormat="0" applyBorder="0" applyAlignment="0" applyProtection="0"/>
    <xf numFmtId="0" fontId="239" fillId="7" borderId="0" applyNumberFormat="0" applyBorder="0" applyAlignment="0" applyProtection="0"/>
    <xf numFmtId="0" fontId="239" fillId="7" borderId="0" applyNumberFormat="0" applyBorder="0" applyAlignment="0" applyProtection="0"/>
    <xf numFmtId="0" fontId="239" fillId="7" borderId="0" applyNumberFormat="0" applyBorder="0" applyAlignment="0" applyProtection="0"/>
    <xf numFmtId="0" fontId="241" fillId="7" borderId="0" applyNumberFormat="0" applyBorder="0" applyAlignment="0" applyProtection="0"/>
    <xf numFmtId="0" fontId="242" fillId="0" borderId="0">
      <alignment horizontal="justify" vertical="top" wrapText="1"/>
    </xf>
    <xf numFmtId="241" fontId="14" fillId="0" borderId="0" applyFont="0" applyFill="0" applyBorder="0" applyAlignment="0" applyProtection="0"/>
    <xf numFmtId="318" fontId="115" fillId="0" borderId="0"/>
    <xf numFmtId="2" fontId="106" fillId="0" borderId="0" applyNumberFormat="0" applyFont="0" applyAlignment="0"/>
    <xf numFmtId="0" fontId="14" fillId="0" borderId="0"/>
    <xf numFmtId="37" fontId="243" fillId="0" borderId="0"/>
    <xf numFmtId="0" fontId="105" fillId="0" borderId="0"/>
    <xf numFmtId="172" fontId="244" fillId="73" borderId="0">
      <alignment horizontal="left" wrapText="1" indent="1"/>
    </xf>
    <xf numFmtId="0" fontId="14" fillId="0" borderId="0"/>
    <xf numFmtId="0" fontId="14" fillId="0" borderId="0"/>
    <xf numFmtId="319" fontId="46" fillId="0" borderId="0" applyFont="0" applyFill="0" applyBorder="0" applyAlignment="0" applyProtection="0">
      <alignment horizontal="right"/>
    </xf>
    <xf numFmtId="320" fontId="14" fillId="0" borderId="0"/>
    <xf numFmtId="321" fontId="245" fillId="0" borderId="0"/>
    <xf numFmtId="322" fontId="246" fillId="0" borderId="0"/>
    <xf numFmtId="322" fontId="246" fillId="0" borderId="0"/>
    <xf numFmtId="322" fontId="246" fillId="0" borderId="0"/>
    <xf numFmtId="322" fontId="246" fillId="0" borderId="0"/>
    <xf numFmtId="0" fontId="14" fillId="0" borderId="0"/>
    <xf numFmtId="321" fontId="245" fillId="0" borderId="0"/>
    <xf numFmtId="37" fontId="140" fillId="58" borderId="0" applyFont="0" applyFill="0" applyBorder="0" applyAlignment="0" applyProtection="0"/>
    <xf numFmtId="264" fontId="14" fillId="0" borderId="0" applyFont="0" applyFill="0" applyBorder="0" applyAlignment="0"/>
    <xf numFmtId="40" fontId="46" fillId="0" borderId="0" applyFont="0" applyFill="0" applyBorder="0" applyAlignment="0"/>
    <xf numFmtId="323" fontId="46" fillId="0" borderId="0" applyFont="0" applyFill="0" applyBorder="0" applyAlignment="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259" fontId="155" fillId="0" borderId="0"/>
    <xf numFmtId="264" fontId="155" fillId="0" borderId="0"/>
    <xf numFmtId="251" fontId="155" fillId="0" borderId="0"/>
    <xf numFmtId="0" fontId="16"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xf numFmtId="0" fontId="14" fillId="0" borderId="0"/>
    <xf numFmtId="0" fontId="14" fillId="0" borderId="0"/>
    <xf numFmtId="0" fontId="1" fillId="0" borderId="0"/>
    <xf numFmtId="0" fontId="16" fillId="0" borderId="0"/>
    <xf numFmtId="0" fontId="14" fillId="0" borderId="0"/>
    <xf numFmtId="0" fontId="14" fillId="0" borderId="0"/>
    <xf numFmtId="0" fontId="16" fillId="0" borderId="0"/>
    <xf numFmtId="0" fontId="14" fillId="0" borderId="0"/>
    <xf numFmtId="0" fontId="14" fillId="0" borderId="0"/>
    <xf numFmtId="0" fontId="16" fillId="0" borderId="0"/>
    <xf numFmtId="0" fontId="14" fillId="0" borderId="0"/>
    <xf numFmtId="0" fontId="1" fillId="0" borderId="0"/>
    <xf numFmtId="0" fontId="14" fillId="0" borderId="0"/>
    <xf numFmtId="0" fontId="14" fillId="0" borderId="0"/>
    <xf numFmtId="172" fontId="16" fillId="0" borderId="0"/>
    <xf numFmtId="172" fontId="16" fillId="0" borderId="0"/>
    <xf numFmtId="192" fontId="16" fillId="0" borderId="0"/>
    <xf numFmtId="0" fontId="1" fillId="0" borderId="0"/>
    <xf numFmtId="192" fontId="16" fillId="0" borderId="0"/>
    <xf numFmtId="172" fontId="16" fillId="0" borderId="0"/>
    <xf numFmtId="172" fontId="16" fillId="0" borderId="0"/>
    <xf numFmtId="192" fontId="16" fillId="0" borderId="0"/>
    <xf numFmtId="192" fontId="16" fillId="0" borderId="0"/>
    <xf numFmtId="241" fontId="16" fillId="0" borderId="0"/>
    <xf numFmtId="0" fontId="14" fillId="0" borderId="0"/>
    <xf numFmtId="0" fontId="14" fillId="0" borderId="0"/>
    <xf numFmtId="0" fontId="14"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247" fillId="0" borderId="0"/>
    <xf numFmtId="0" fontId="14" fillId="0" borderId="0"/>
    <xf numFmtId="0" fontId="14" fillId="0" borderId="0"/>
    <xf numFmtId="0" fontId="14" fillId="0" borderId="0"/>
    <xf numFmtId="0" fontId="14" fillId="0" borderId="0"/>
    <xf numFmtId="0" fontId="14" fillId="0" borderId="0"/>
    <xf numFmtId="200" fontId="1" fillId="0" borderId="0"/>
    <xf numFmtId="200" fontId="1" fillId="0" borderId="0"/>
    <xf numFmtId="200" fontId="1" fillId="0" borderId="0"/>
    <xf numFmtId="200" fontId="1" fillId="0" borderId="0"/>
    <xf numFmtId="200" fontId="1" fillId="0" borderId="0"/>
    <xf numFmtId="200" fontId="1" fillId="0" borderId="0"/>
    <xf numFmtId="200" fontId="1" fillId="0" borderId="0"/>
    <xf numFmtId="20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0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72" fontId="14" fillId="0" borderId="0"/>
    <xf numFmtId="192" fontId="14" fillId="0" borderId="0"/>
    <xf numFmtId="192" fontId="14" fillId="0" borderId="0"/>
    <xf numFmtId="172" fontId="14" fillId="0" borderId="0"/>
    <xf numFmtId="0" fontId="14" fillId="0" borderId="0"/>
    <xf numFmtId="0" fontId="14" fillId="0" borderId="0"/>
    <xf numFmtId="0" fontId="14" fillId="0" borderId="0"/>
    <xf numFmtId="0" fontId="248" fillId="0" borderId="0"/>
    <xf numFmtId="0" fontId="14" fillId="0" borderId="0"/>
    <xf numFmtId="0" fontId="22" fillId="0" borderId="0"/>
    <xf numFmtId="0" fontId="16" fillId="0" borderId="0"/>
    <xf numFmtId="0" fontId="16" fillId="0" borderId="0"/>
    <xf numFmtId="0" fontId="16"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48" fillId="0" borderId="0"/>
    <xf numFmtId="0" fontId="22" fillId="0" borderId="0"/>
    <xf numFmtId="0" fontId="14" fillId="0" borderId="0"/>
    <xf numFmtId="0" fontId="14" fillId="0" borderId="0"/>
    <xf numFmtId="0" fontId="1" fillId="0" borderId="0"/>
    <xf numFmtId="0" fontId="1" fillId="0" borderId="0"/>
    <xf numFmtId="0" fontId="24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4" fillId="0" borderId="0"/>
    <xf numFmtId="0" fontId="14" fillId="0" borderId="0"/>
    <xf numFmtId="0" fontId="14" fillId="0" borderId="0"/>
    <xf numFmtId="0" fontId="14" fillId="0" borderId="0"/>
    <xf numFmtId="0" fontId="2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4" fillId="0" borderId="0"/>
    <xf numFmtId="0" fontId="14" fillId="0" borderId="0"/>
    <xf numFmtId="0" fontId="250" fillId="0" borderId="0"/>
    <xf numFmtId="0" fontId="1" fillId="0" borderId="0"/>
    <xf numFmtId="0" fontId="21" fillId="0" borderId="0"/>
    <xf numFmtId="0" fontId="16" fillId="0" borderId="0"/>
    <xf numFmtId="0" fontId="16" fillId="0" borderId="0"/>
    <xf numFmtId="0" fontId="1" fillId="0" borderId="0"/>
    <xf numFmtId="0" fontId="21" fillId="0" borderId="0"/>
    <xf numFmtId="0" fontId="1" fillId="0" borderId="0"/>
    <xf numFmtId="0" fontId="14" fillId="0" borderId="0"/>
    <xf numFmtId="0" fontId="14" fillId="0" borderId="0"/>
    <xf numFmtId="0" fontId="14" fillId="0" borderId="0"/>
    <xf numFmtId="0" fontId="1" fillId="0" borderId="0"/>
    <xf numFmtId="0" fontId="16"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4" fillId="0" borderId="0"/>
    <xf numFmtId="0" fontId="1" fillId="0" borderId="0"/>
    <xf numFmtId="0" fontId="14" fillId="0" borderId="0"/>
    <xf numFmtId="0" fontId="1" fillId="0" borderId="0"/>
    <xf numFmtId="0" fontId="1" fillId="0" borderId="0"/>
    <xf numFmtId="0" fontId="1" fillId="0" borderId="0"/>
    <xf numFmtId="0" fontId="16" fillId="0" borderId="0"/>
    <xf numFmtId="0" fontId="1" fillId="0" borderId="0"/>
    <xf numFmtId="0" fontId="1"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2" fillId="0" borderId="0"/>
    <xf numFmtId="0" fontId="14" fillId="0" borderId="0"/>
    <xf numFmtId="0" fontId="14" fillId="0" borderId="0"/>
    <xf numFmtId="0" fontId="1" fillId="0" borderId="0"/>
    <xf numFmtId="0" fontId="1" fillId="0" borderId="0"/>
    <xf numFmtId="0" fontId="1" fillId="0" borderId="0"/>
    <xf numFmtId="0" fontId="16" fillId="0" borderId="0"/>
    <xf numFmtId="0" fontId="1" fillId="0" borderId="0"/>
    <xf numFmtId="0" fontId="14" fillId="0" borderId="0"/>
    <xf numFmtId="0" fontId="14" fillId="0" borderId="0"/>
    <xf numFmtId="0" fontId="16" fillId="0" borderId="0"/>
    <xf numFmtId="0" fontId="16" fillId="0" borderId="0"/>
    <xf numFmtId="0" fontId="16" fillId="0" borderId="0"/>
    <xf numFmtId="0" fontId="16" fillId="0" borderId="0"/>
    <xf numFmtId="0" fontId="14" fillId="0" borderId="0"/>
    <xf numFmtId="0" fontId="14" fillId="0" borderId="0"/>
    <xf numFmtId="0" fontId="14" fillId="0" borderId="0"/>
    <xf numFmtId="0" fontId="14" fillId="0" borderId="0"/>
    <xf numFmtId="0" fontId="1" fillId="0" borderId="0"/>
    <xf numFmtId="0" fontId="123" fillId="0" borderId="0"/>
    <xf numFmtId="0" fontId="1" fillId="0" borderId="0"/>
    <xf numFmtId="0" fontId="1" fillId="0" borderId="0"/>
    <xf numFmtId="0" fontId="123" fillId="0" borderId="0"/>
    <xf numFmtId="0" fontId="14" fillId="0" borderId="0"/>
    <xf numFmtId="0" fontId="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applyNumberFormat="0" applyFill="0" applyBorder="0" applyAlignment="0" applyProtection="0"/>
    <xf numFmtId="0" fontId="14" fillId="0" borderId="0"/>
    <xf numFmtId="0" fontId="14" fillId="0" borderId="0"/>
    <xf numFmtId="0" fontId="16" fillId="0" borderId="0"/>
    <xf numFmtId="0" fontId="14" fillId="0" borderId="0"/>
    <xf numFmtId="0" fontId="1" fillId="0" borderId="0"/>
    <xf numFmtId="0" fontId="1" fillId="0" borderId="0"/>
    <xf numFmtId="0" fontId="14" fillId="0" borderId="0"/>
    <xf numFmtId="0" fontId="14" fillId="0" borderId="0"/>
    <xf numFmtId="0" fontId="14" fillId="0" borderId="0"/>
    <xf numFmtId="0" fontId="14" fillId="0" borderId="0"/>
    <xf numFmtId="0" fontId="251" fillId="0" borderId="0">
      <alignment vertical="center"/>
    </xf>
    <xf numFmtId="0" fontId="21"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4" fillId="0" borderId="0"/>
    <xf numFmtId="0" fontId="1" fillId="0" borderId="0"/>
    <xf numFmtId="0" fontId="14" fillId="0" borderId="0"/>
    <xf numFmtId="0" fontId="14" fillId="0" borderId="0"/>
    <xf numFmtId="0" fontId="1" fillId="0" borderId="0"/>
    <xf numFmtId="0" fontId="14" fillId="0" borderId="0"/>
    <xf numFmtId="0" fontId="1" fillId="0" borderId="0"/>
    <xf numFmtId="0" fontId="14" fillId="0" borderId="0"/>
    <xf numFmtId="0" fontId="14" fillId="0" borderId="0"/>
    <xf numFmtId="172" fontId="16" fillId="0" borderId="0"/>
    <xf numFmtId="172" fontId="16" fillId="0" borderId="0"/>
    <xf numFmtId="0" fontId="1" fillId="0" borderId="0"/>
    <xf numFmtId="0" fontId="14" fillId="0" borderId="0"/>
    <xf numFmtId="0" fontId="1" fillId="0" borderId="0"/>
    <xf numFmtId="0" fontId="14" fillId="0" borderId="0"/>
    <xf numFmtId="0" fontId="1" fillId="0" borderId="0"/>
    <xf numFmtId="0" fontId="1" fillId="0" borderId="0"/>
    <xf numFmtId="0" fontId="1" fillId="0" borderId="0"/>
    <xf numFmtId="0" fontId="14" fillId="0" borderId="0"/>
    <xf numFmtId="0" fontId="1" fillId="0" borderId="0"/>
    <xf numFmtId="0" fontId="14" fillId="0" borderId="0"/>
    <xf numFmtId="0" fontId="14" fillId="0" borderId="0"/>
    <xf numFmtId="0" fontId="14" fillId="0" borderId="0"/>
    <xf numFmtId="0" fontId="14" fillId="0" borderId="0"/>
    <xf numFmtId="0" fontId="14" fillId="0" borderId="0"/>
    <xf numFmtId="0" fontId="16" fillId="0" borderId="0"/>
    <xf numFmtId="0" fontId="14" fillId="0" borderId="0"/>
    <xf numFmtId="0" fontId="14" fillId="0" borderId="0"/>
    <xf numFmtId="0" fontId="1" fillId="0" borderId="0"/>
    <xf numFmtId="0" fontId="14" fillId="0" borderId="0"/>
    <xf numFmtId="0" fontId="1" fillId="0" borderId="0"/>
    <xf numFmtId="0" fontId="14" fillId="0" borderId="0" applyNumberFormat="0" applyFont="0" applyFill="0" applyBorder="0" applyAlignment="0" applyProtection="0">
      <alignment vertical="top"/>
    </xf>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pplyNumberFormat="0" applyFont="0" applyFill="0" applyBorder="0" applyAlignment="0" applyProtection="0">
      <alignment vertical="top"/>
    </xf>
    <xf numFmtId="0" fontId="14" fillId="0" borderId="0"/>
    <xf numFmtId="0" fontId="14" fillId="0" borderId="0"/>
    <xf numFmtId="0" fontId="14"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pplyNumberFormat="0" applyFont="0" applyFill="0" applyBorder="0" applyAlignment="0" applyProtection="0">
      <alignment vertical="top"/>
    </xf>
    <xf numFmtId="0" fontId="23" fillId="0" borderId="0"/>
    <xf numFmtId="0" fontId="16" fillId="0" borderId="0"/>
    <xf numFmtId="0" fontId="14" fillId="0" borderId="0"/>
    <xf numFmtId="0" fontId="14" fillId="0" borderId="0">
      <alignment horizontal="center" vertical="center"/>
    </xf>
    <xf numFmtId="0" fontId="14" fillId="0" borderId="0">
      <alignment horizontal="center" vertical="center"/>
    </xf>
    <xf numFmtId="264" fontId="116" fillId="0" borderId="0" applyNumberFormat="0" applyFill="0" applyBorder="0" applyAlignment="0" applyProtection="0"/>
    <xf numFmtId="324" fontId="46" fillId="0" borderId="0" applyFont="0" applyFill="0" applyBorder="0" applyAlignment="0" applyProtection="0"/>
    <xf numFmtId="201" fontId="184" fillId="0" borderId="0" applyFont="0" applyFill="0" applyBorder="0" applyAlignment="0" applyProtection="0"/>
    <xf numFmtId="325" fontId="14" fillId="0" borderId="29" applyFont="0" applyFill="0" applyBorder="0" applyAlignment="0" applyProtection="0">
      <protection locked="0"/>
    </xf>
    <xf numFmtId="182" fontId="33" fillId="0" borderId="0" applyFill="0">
      <alignment vertical="center"/>
    </xf>
    <xf numFmtId="182" fontId="14" fillId="0" borderId="0" applyFont="0" applyFill="0" applyBorder="0" applyAlignment="0" applyProtection="0"/>
    <xf numFmtId="182" fontId="14" fillId="0" borderId="0"/>
    <xf numFmtId="325" fontId="252" fillId="80" borderId="73" applyProtection="0">
      <alignment horizontal="right" vertical="center"/>
      <protection locked="0"/>
    </xf>
    <xf numFmtId="182" fontId="14" fillId="0" borderId="0"/>
    <xf numFmtId="171" fontId="33" fillId="0" borderId="0">
      <protection locked="0"/>
    </xf>
    <xf numFmtId="172" fontId="41" fillId="0" borderId="0"/>
    <xf numFmtId="264" fontId="46" fillId="0" borderId="0"/>
    <xf numFmtId="0" fontId="36" fillId="0" borderId="0"/>
    <xf numFmtId="0" fontId="25" fillId="0" borderId="0"/>
    <xf numFmtId="172" fontId="14" fillId="0" borderId="29" applyFont="0" applyFill="0" applyBorder="0" applyAlignment="0" applyProtection="0">
      <protection locked="0"/>
    </xf>
    <xf numFmtId="172" fontId="253" fillId="0" borderId="0"/>
    <xf numFmtId="326" fontId="46" fillId="0" borderId="0" applyFont="0" applyFill="0" applyBorder="0" applyAlignment="0" applyProtection="0"/>
    <xf numFmtId="327" fontId="46" fillId="0" borderId="0" applyFont="0" applyFill="0" applyBorder="0" applyAlignment="0" applyProtection="0"/>
    <xf numFmtId="0" fontId="14" fillId="74" borderId="74" applyNumberFormat="0" applyAlignment="0" applyProtection="0"/>
    <xf numFmtId="0" fontId="14" fillId="74" borderId="74" applyNumberFormat="0" applyAlignment="0" applyProtection="0"/>
    <xf numFmtId="0" fontId="16" fillId="81" borderId="74" applyNumberFormat="0" applyFont="0" applyAlignment="0" applyProtection="0"/>
    <xf numFmtId="0" fontId="16" fillId="81" borderId="74" applyNumberFormat="0" applyFont="0" applyAlignment="0" applyProtection="0"/>
    <xf numFmtId="0" fontId="14" fillId="81" borderId="74" applyNumberFormat="0" applyFont="0" applyAlignment="0" applyProtection="0"/>
    <xf numFmtId="0" fontId="14" fillId="74" borderId="74" applyNumberFormat="0" applyAlignment="0" applyProtection="0"/>
    <xf numFmtId="0" fontId="14" fillId="74" borderId="74" applyNumberForma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6"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74" borderId="74" applyNumberFormat="0" applyAlignment="0" applyProtection="0"/>
    <xf numFmtId="0" fontId="14" fillId="74" borderId="74" applyNumberFormat="0" applyAlignment="0" applyProtection="0"/>
    <xf numFmtId="0" fontId="16"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74" borderId="74" applyNumberFormat="0" applyAlignment="0" applyProtection="0"/>
    <xf numFmtId="0" fontId="14" fillId="74" borderId="74" applyNumberFormat="0" applyAlignment="0" applyProtection="0"/>
    <xf numFmtId="0" fontId="16"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81" borderId="74" applyNumberFormat="0" applyFont="0" applyAlignment="0" applyProtection="0"/>
    <xf numFmtId="0" fontId="14" fillId="74" borderId="74" applyNumberFormat="0" applyAlignment="0" applyProtection="0"/>
    <xf numFmtId="0" fontId="16" fillId="81" borderId="74" applyNumberFormat="0" applyFont="0" applyAlignment="0" applyProtection="0"/>
    <xf numFmtId="0" fontId="16" fillId="81" borderId="74" applyNumberFormat="0" applyFont="0" applyAlignment="0" applyProtection="0"/>
    <xf numFmtId="0" fontId="16" fillId="81" borderId="74" applyNumberFormat="0" applyFont="0" applyAlignment="0" applyProtection="0"/>
    <xf numFmtId="0" fontId="16" fillId="81" borderId="74" applyNumberFormat="0" applyFont="0" applyAlignment="0" applyProtection="0"/>
    <xf numFmtId="0" fontId="16" fillId="81" borderId="74" applyNumberFormat="0" applyFont="0" applyAlignment="0" applyProtection="0"/>
    <xf numFmtId="0" fontId="16" fillId="81" borderId="74" applyNumberFormat="0" applyFont="0" applyAlignment="0" applyProtection="0"/>
    <xf numFmtId="0" fontId="16" fillId="81" borderId="74" applyNumberFormat="0" applyFont="0" applyAlignment="0" applyProtection="0"/>
    <xf numFmtId="0" fontId="16" fillId="81" borderId="74" applyNumberFormat="0" applyFont="0" applyAlignment="0" applyProtection="0"/>
    <xf numFmtId="0" fontId="16" fillId="81" borderId="74" applyNumberFormat="0" applyFont="0" applyAlignment="0" applyProtection="0"/>
    <xf numFmtId="0" fontId="254" fillId="81" borderId="74" applyNumberFormat="0" applyFont="0" applyAlignment="0" applyProtection="0"/>
    <xf numFmtId="0" fontId="254" fillId="81" borderId="74" applyNumberFormat="0" applyFont="0" applyAlignment="0" applyProtection="0"/>
    <xf numFmtId="0" fontId="254" fillId="81" borderId="74" applyNumberFormat="0" applyFont="0" applyAlignment="0" applyProtection="0"/>
    <xf numFmtId="328" fontId="46" fillId="0" borderId="0" applyFont="0" applyFill="0" applyBorder="0" applyAlignment="0" applyProtection="0"/>
    <xf numFmtId="291" fontId="14" fillId="0" borderId="0" applyFont="0">
      <protection locked="0"/>
    </xf>
    <xf numFmtId="291" fontId="14" fillId="0" borderId="0" applyFont="0">
      <protection locked="0"/>
    </xf>
    <xf numFmtId="291" fontId="14" fillId="0" borderId="0" applyFont="0">
      <protection locked="0"/>
    </xf>
    <xf numFmtId="291" fontId="14" fillId="0" borderId="0" applyFont="0">
      <protection locked="0"/>
    </xf>
    <xf numFmtId="291" fontId="46" fillId="0" borderId="0" applyFont="0">
      <protection locked="0"/>
    </xf>
    <xf numFmtId="291" fontId="14" fillId="0" borderId="0" applyFont="0">
      <protection locked="0"/>
    </xf>
    <xf numFmtId="329" fontId="46" fillId="0" borderId="0" applyFont="0" applyFill="0" applyBorder="0" applyAlignment="0" applyProtection="0"/>
    <xf numFmtId="3" fontId="14" fillId="0" borderId="0"/>
    <xf numFmtId="3" fontId="14" fillId="0" borderId="0"/>
    <xf numFmtId="3" fontId="14" fillId="0" borderId="0"/>
    <xf numFmtId="292" fontId="79" fillId="0" borderId="0"/>
    <xf numFmtId="292" fontId="79" fillId="0" borderId="0"/>
    <xf numFmtId="292" fontId="79" fillId="0" borderId="0"/>
    <xf numFmtId="292" fontId="79" fillId="0" borderId="0"/>
    <xf numFmtId="292" fontId="79" fillId="0" borderId="0"/>
    <xf numFmtId="292" fontId="79" fillId="0" borderId="0"/>
    <xf numFmtId="3" fontId="14" fillId="0" borderId="0"/>
    <xf numFmtId="3" fontId="14" fillId="0" borderId="0"/>
    <xf numFmtId="3" fontId="14" fillId="0" borderId="0"/>
    <xf numFmtId="3" fontId="14" fillId="0" borderId="0"/>
    <xf numFmtId="3" fontId="14" fillId="0" borderId="0"/>
    <xf numFmtId="3" fontId="14" fillId="0" borderId="0"/>
    <xf numFmtId="0" fontId="255" fillId="55" borderId="52" applyNumberFormat="0" applyAlignment="0" applyProtection="0"/>
    <xf numFmtId="0" fontId="255" fillId="55" borderId="52" applyNumberFormat="0" applyAlignment="0" applyProtection="0"/>
    <xf numFmtId="0" fontId="255" fillId="55" borderId="52" applyNumberFormat="0" applyAlignment="0" applyProtection="0"/>
    <xf numFmtId="167" fontId="14" fillId="0" borderId="0" applyFont="0" applyFill="0" applyBorder="0" applyAlignment="0" applyProtection="0"/>
    <xf numFmtId="165" fontId="14" fillId="0" borderId="0" applyFont="0" applyFill="0" applyBorder="0" applyAlignment="0" applyProtection="0"/>
    <xf numFmtId="171" fontId="167" fillId="0" borderId="0" applyFont="0" applyFill="0" applyBorder="0" applyAlignment="0" applyProtection="0"/>
    <xf numFmtId="0" fontId="14" fillId="0" borderId="0" applyFont="0" applyFill="0" applyBorder="0" applyAlignment="0" applyProtection="0"/>
    <xf numFmtId="0" fontId="30" fillId="0" borderId="71">
      <alignment horizontal="center"/>
    </xf>
    <xf numFmtId="0" fontId="30" fillId="0" borderId="71">
      <alignment horizontal="center"/>
    </xf>
    <xf numFmtId="0" fontId="30" fillId="0" borderId="71">
      <alignment horizontal="center"/>
    </xf>
    <xf numFmtId="292" fontId="256" fillId="0" borderId="0">
      <alignment horizontal="center"/>
    </xf>
    <xf numFmtId="201" fontId="257" fillId="0" borderId="0">
      <alignment horizontal="right"/>
    </xf>
    <xf numFmtId="0" fontId="258" fillId="59" borderId="33" applyNumberFormat="0" applyAlignment="0" applyProtection="0"/>
    <xf numFmtId="0" fontId="258" fillId="59" borderId="33" applyNumberFormat="0" applyAlignment="0" applyProtection="0"/>
    <xf numFmtId="0" fontId="258" fillId="55" borderId="33" applyNumberFormat="0" applyAlignment="0" applyProtection="0"/>
    <xf numFmtId="0" fontId="258" fillId="55" borderId="33" applyNumberFormat="0" applyAlignment="0" applyProtection="0"/>
    <xf numFmtId="0" fontId="259" fillId="55" borderId="33" applyNumberFormat="0" applyAlignment="0" applyProtection="0"/>
    <xf numFmtId="0" fontId="258" fillId="59" borderId="33" applyNumberFormat="0" applyAlignment="0" applyProtection="0"/>
    <xf numFmtId="0" fontId="258" fillId="59" borderId="33" applyNumberFormat="0" applyAlignment="0" applyProtection="0"/>
    <xf numFmtId="0" fontId="259"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9" borderId="33" applyNumberFormat="0" applyAlignment="0" applyProtection="0"/>
    <xf numFmtId="0" fontId="258" fillId="59"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9" borderId="33" applyNumberFormat="0" applyAlignment="0" applyProtection="0"/>
    <xf numFmtId="0" fontId="258" fillId="59"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9"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0" fontId="258" fillId="55" borderId="33" applyNumberFormat="0" applyAlignment="0" applyProtection="0"/>
    <xf numFmtId="40" fontId="256" fillId="54" borderId="0">
      <alignment horizontal="right"/>
    </xf>
    <xf numFmtId="0" fontId="260" fillId="54" borderId="0">
      <alignment horizontal="right"/>
    </xf>
    <xf numFmtId="0" fontId="261" fillId="54" borderId="29"/>
    <xf numFmtId="0" fontId="261" fillId="0" borderId="0" applyBorder="0">
      <alignment horizontal="centerContinuous"/>
    </xf>
    <xf numFmtId="0" fontId="262" fillId="0" borderId="0" applyBorder="0">
      <alignment horizontal="centerContinuous"/>
    </xf>
    <xf numFmtId="192" fontId="263" fillId="0" borderId="0" applyProtection="0">
      <alignment horizontal="right"/>
    </xf>
    <xf numFmtId="172" fontId="194" fillId="0" borderId="0" applyNumberFormat="0" applyFill="0" applyBorder="0" applyProtection="0">
      <alignment horizontal="left"/>
    </xf>
    <xf numFmtId="0" fontId="79" fillId="54" borderId="0"/>
    <xf numFmtId="182" fontId="14" fillId="82" borderId="0" applyNumberFormat="0" applyFont="0" applyBorder="0" applyAlignment="0" applyProtection="0"/>
    <xf numFmtId="192" fontId="147" fillId="0" borderId="0">
      <alignment horizontal="right"/>
    </xf>
    <xf numFmtId="330" fontId="14" fillId="0" borderId="0"/>
    <xf numFmtId="14" fontId="74" fillId="0" borderId="0">
      <alignment horizontal="center" wrapText="1"/>
      <protection locked="0"/>
    </xf>
    <xf numFmtId="225" fontId="14" fillId="0" borderId="0" applyFont="0" applyFill="0" applyBorder="0" applyAlignment="0" applyProtection="0"/>
    <xf numFmtId="226" fontId="105" fillId="0" borderId="0" applyFont="0" applyFill="0" applyBorder="0" applyAlignment="0" applyProtection="0"/>
    <xf numFmtId="331" fontId="14" fillId="0" borderId="0" applyFont="0" applyFill="0" applyBorder="0" applyAlignment="0" applyProtection="0"/>
    <xf numFmtId="305" fontId="14" fillId="0" borderId="0" applyFont="0" applyFill="0" applyBorder="0" applyAlignment="0" applyProtection="0"/>
    <xf numFmtId="332" fontId="22" fillId="0" borderId="0" applyFont="0" applyFill="0" applyBorder="0" applyAlignment="0" applyProtection="0"/>
    <xf numFmtId="333" fontId="264" fillId="0" borderId="0" applyFill="0" applyBorder="0" applyAlignment="0" applyProtection="0"/>
    <xf numFmtId="334" fontId="46" fillId="0" borderId="0" applyFont="0" applyFill="0" applyBorder="0" applyAlignment="0"/>
    <xf numFmtId="10" fontId="14" fillId="0" borderId="0" applyFont="0" applyFill="0" applyBorder="0" applyAlignment="0" applyProtection="0"/>
    <xf numFmtId="10" fontId="14" fillId="0" borderId="0" applyFont="0" applyFill="0" applyAlignment="0" applyProtection="0"/>
    <xf numFmtId="10" fontId="14" fillId="0" borderId="0" applyFont="0" applyFill="0" applyBorder="0" applyAlignment="0" applyProtection="0"/>
    <xf numFmtId="10" fontId="14" fillId="0" borderId="0" applyFont="0" applyFill="0" applyAlignment="0" applyProtection="0"/>
    <xf numFmtId="10" fontId="14" fillId="0" borderId="0" applyFont="0" applyFill="0" applyAlignment="0" applyProtection="0"/>
    <xf numFmtId="10" fontId="14" fillId="0" borderId="0" applyFont="0" applyFill="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335" fontId="14" fillId="0" borderId="0" applyFont="0" applyFill="0" applyBorder="0" applyAlignment="0" applyProtection="0"/>
    <xf numFmtId="336" fontId="264" fillId="83"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47"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01" fillId="0" borderId="0" applyFont="0" applyFill="0" applyBorder="0" applyAlignment="0" applyProtection="0"/>
    <xf numFmtId="9" fontId="265" fillId="0" borderId="0" applyFill="0" applyBorder="0" applyAlignment="0" applyProtection="0"/>
    <xf numFmtId="9" fontId="14" fillId="0" borderId="0" applyFont="0" applyFill="0" applyBorder="0" applyAlignment="0" applyProtection="0"/>
    <xf numFmtId="9" fontId="10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23" fillId="0" borderId="0" applyFont="0" applyFill="0" applyBorder="0" applyAlignment="0" applyProtection="0"/>
    <xf numFmtId="9" fontId="123" fillId="0" borderId="0" applyFont="0" applyFill="0" applyBorder="0" applyAlignment="0" applyProtection="0"/>
    <xf numFmtId="9" fontId="16" fillId="0" borderId="0" applyFont="0" applyFill="0" applyBorder="0" applyAlignment="0" applyProtection="0"/>
    <xf numFmtId="9" fontId="123" fillId="0" borderId="0" applyFont="0" applyFill="0" applyBorder="0" applyAlignment="0" applyProtection="0"/>
    <xf numFmtId="9" fontId="123" fillId="0" borderId="0" applyFont="0" applyFill="0" applyBorder="0" applyAlignment="0" applyProtection="0"/>
    <xf numFmtId="9" fontId="16" fillId="0" borderId="0" applyFont="0" applyFill="0" applyBorder="0" applyAlignment="0" applyProtection="0"/>
    <xf numFmtId="9" fontId="123" fillId="0" borderId="0" applyFont="0" applyFill="0" applyBorder="0" applyAlignment="0" applyProtection="0"/>
    <xf numFmtId="9" fontId="123" fillId="0" borderId="0" applyFont="0" applyFill="0" applyBorder="0" applyAlignment="0" applyProtection="0"/>
    <xf numFmtId="337" fontId="46" fillId="41" borderId="75"/>
    <xf numFmtId="337" fontId="46" fillId="41" borderId="75"/>
    <xf numFmtId="337" fontId="46" fillId="41" borderId="75"/>
    <xf numFmtId="337" fontId="46" fillId="41" borderId="75"/>
    <xf numFmtId="337" fontId="46" fillId="41" borderId="75"/>
    <xf numFmtId="337" fontId="46" fillId="41" borderId="75"/>
    <xf numFmtId="337" fontId="46" fillId="41" borderId="75"/>
    <xf numFmtId="337" fontId="46" fillId="41" borderId="75"/>
    <xf numFmtId="338" fontId="46" fillId="0" borderId="75" applyFont="0" applyFill="0" applyBorder="0" applyAlignment="0" applyProtection="0">
      <protection locked="0"/>
    </xf>
    <xf numFmtId="338" fontId="46" fillId="0" borderId="75" applyFont="0" applyFill="0" applyBorder="0" applyAlignment="0" applyProtection="0">
      <protection locked="0"/>
    </xf>
    <xf numFmtId="338" fontId="46" fillId="0" borderId="75" applyFont="0" applyFill="0" applyBorder="0" applyAlignment="0" applyProtection="0">
      <protection locked="0"/>
    </xf>
    <xf numFmtId="338" fontId="46" fillId="0" borderId="75" applyFont="0" applyFill="0" applyBorder="0" applyAlignment="0" applyProtection="0">
      <protection locked="0"/>
    </xf>
    <xf numFmtId="338" fontId="46" fillId="0" borderId="75" applyFont="0" applyFill="0" applyBorder="0" applyAlignment="0" applyProtection="0">
      <protection locked="0"/>
    </xf>
    <xf numFmtId="338" fontId="46" fillId="0" borderId="75" applyFont="0" applyFill="0" applyBorder="0" applyAlignment="0" applyProtection="0">
      <protection locked="0"/>
    </xf>
    <xf numFmtId="338" fontId="46" fillId="0" borderId="75" applyFont="0" applyFill="0" applyBorder="0" applyAlignment="0" applyProtection="0">
      <protection locked="0"/>
    </xf>
    <xf numFmtId="338" fontId="46" fillId="0" borderId="75" applyFont="0" applyFill="0" applyBorder="0" applyAlignment="0" applyProtection="0">
      <protection locked="0"/>
    </xf>
    <xf numFmtId="9" fontId="14" fillId="0" borderId="0" applyFont="0" applyFill="0" applyBorder="0" applyAlignment="0" applyProtection="0"/>
    <xf numFmtId="339" fontId="266" fillId="0" borderId="0" applyFont="0" applyFill="0" applyBorder="0" applyAlignment="0" applyProtection="0"/>
    <xf numFmtId="9" fontId="101" fillId="0" borderId="59" applyNumberFormat="0" applyBorder="0"/>
    <xf numFmtId="37" fontId="46" fillId="0" borderId="0"/>
    <xf numFmtId="340" fontId="46" fillId="0" borderId="0" applyFont="0" applyFill="0" applyBorder="0" applyAlignment="0" applyProtection="0"/>
    <xf numFmtId="182" fontId="176" fillId="84" borderId="76">
      <alignment horizontal="right" vertical="center"/>
    </xf>
    <xf numFmtId="199" fontId="176" fillId="0" borderId="42" applyNumberFormat="0" applyFill="0">
      <alignment horizontal="center"/>
    </xf>
    <xf numFmtId="199" fontId="176" fillId="0" borderId="42" applyNumberFormat="0" applyFill="0">
      <alignment horizontal="center"/>
    </xf>
    <xf numFmtId="199" fontId="176" fillId="0" borderId="42" applyNumberFormat="0" applyFill="0">
      <alignment horizontal="center"/>
    </xf>
    <xf numFmtId="192" fontId="263" fillId="0" borderId="0">
      <alignment horizontal="right"/>
    </xf>
    <xf numFmtId="318" fontId="184" fillId="0" borderId="0" applyFont="0" applyFill="0" applyBorder="0" applyAlignment="0" applyProtection="0"/>
    <xf numFmtId="0" fontId="267" fillId="0" borderId="0" applyNumberFormat="0" applyFill="0" applyBorder="0" applyAlignment="0" applyProtection="0"/>
    <xf numFmtId="2" fontId="22" fillId="0" borderId="0">
      <alignment horizontal="left" vertical="center"/>
    </xf>
    <xf numFmtId="0" fontId="268" fillId="0" borderId="0" applyFont="0"/>
    <xf numFmtId="0" fontId="127" fillId="0" borderId="0">
      <protection locked="0"/>
    </xf>
    <xf numFmtId="341" fontId="14" fillId="0" borderId="0"/>
    <xf numFmtId="164" fontId="46" fillId="54" borderId="0"/>
    <xf numFmtId="342" fontId="14" fillId="54" borderId="0"/>
    <xf numFmtId="13" fontId="14" fillId="0" borderId="0" applyFont="0" applyFill="0" applyProtection="0"/>
    <xf numFmtId="10" fontId="80" fillId="0" borderId="0"/>
    <xf numFmtId="9" fontId="80" fillId="0" borderId="0"/>
    <xf numFmtId="0" fontId="46" fillId="73" borderId="8"/>
    <xf numFmtId="43" fontId="14" fillId="0" borderId="0" applyFill="0" applyBorder="0" applyAlignment="0"/>
    <xf numFmtId="227" fontId="14" fillId="0" borderId="0" applyFill="0" applyBorder="0" applyAlignment="0"/>
    <xf numFmtId="222" fontId="14" fillId="0" borderId="0" applyFill="0" applyBorder="0" applyAlignment="0"/>
    <xf numFmtId="199" fontId="71" fillId="0" borderId="0" applyFill="0" applyBorder="0" applyAlignment="0"/>
    <xf numFmtId="43" fontId="14" fillId="0" borderId="0" applyFill="0" applyBorder="0" applyAlignment="0"/>
    <xf numFmtId="227" fontId="14" fillId="0" borderId="0" applyFill="0" applyBorder="0" applyAlignment="0"/>
    <xf numFmtId="198" fontId="14" fillId="0" borderId="0" applyFill="0" applyBorder="0" applyAlignment="0"/>
    <xf numFmtId="228" fontId="14" fillId="0" borderId="0" applyFill="0" applyBorder="0" applyAlignment="0"/>
    <xf numFmtId="222" fontId="14" fillId="0" borderId="0" applyFill="0" applyBorder="0" applyAlignment="0"/>
    <xf numFmtId="199" fontId="71" fillId="0" borderId="0" applyFill="0" applyBorder="0" applyAlignment="0"/>
    <xf numFmtId="0" fontId="71" fillId="0" borderId="0">
      <alignment horizontal="left" vertical="top"/>
    </xf>
    <xf numFmtId="0" fontId="269" fillId="0" borderId="0">
      <alignment horizontal="left" vertical="top"/>
    </xf>
    <xf numFmtId="0" fontId="270" fillId="0" borderId="0">
      <alignment horizontal="left" vertical="top"/>
    </xf>
    <xf numFmtId="0" fontId="71" fillId="0" borderId="0">
      <alignment horizontal="left" vertical="top"/>
    </xf>
    <xf numFmtId="0" fontId="3" fillId="85" borderId="32">
      <alignment horizontal="left"/>
    </xf>
    <xf numFmtId="0" fontId="271" fillId="1" borderId="0">
      <alignment horizontal="center" vertical="center"/>
    </xf>
    <xf numFmtId="0" fontId="271" fillId="1" borderId="49">
      <alignment horizontal="centerContinuous" vertical="center"/>
    </xf>
    <xf numFmtId="0" fontId="164" fillId="85" borderId="8">
      <alignment horizontal="left" vertical="center"/>
    </xf>
    <xf numFmtId="0" fontId="71" fillId="0" borderId="0">
      <alignment horizontal="left" vertical="top"/>
    </xf>
    <xf numFmtId="343" fontId="71" fillId="0" borderId="0">
      <alignment horizontal="right" vertical="top"/>
    </xf>
    <xf numFmtId="0" fontId="269" fillId="0" borderId="0">
      <alignment horizontal="centerContinuous" vertical="top"/>
    </xf>
    <xf numFmtId="2" fontId="272" fillId="0" borderId="0">
      <alignment horizontal="right"/>
      <protection hidden="1"/>
    </xf>
    <xf numFmtId="344" fontId="273" fillId="0" borderId="0"/>
    <xf numFmtId="345" fontId="116" fillId="0" borderId="0" applyFill="0" applyBorder="0" applyProtection="0">
      <alignment horizontal="right"/>
    </xf>
    <xf numFmtId="172" fontId="274" fillId="0" borderId="0"/>
    <xf numFmtId="172" fontId="274" fillId="0" borderId="77">
      <alignment horizontal="right"/>
    </xf>
    <xf numFmtId="171" fontId="22" fillId="0" borderId="0">
      <alignment horizontal="right" vertical="center"/>
      <protection locked="0"/>
    </xf>
    <xf numFmtId="232" fontId="22" fillId="0" borderId="0">
      <alignment horizontal="right" vertical="center"/>
      <protection locked="0"/>
    </xf>
    <xf numFmtId="346" fontId="22" fillId="0" borderId="0">
      <alignment horizontal="center" vertical="center"/>
      <protection locked="0"/>
    </xf>
    <xf numFmtId="172" fontId="14" fillId="0" borderId="8" applyFont="0" applyFill="0" applyBorder="0" applyAlignment="0"/>
    <xf numFmtId="172" fontId="14" fillId="0" borderId="8" applyFont="0" applyFill="0" applyBorder="0" applyAlignment="0"/>
    <xf numFmtId="172" fontId="14" fillId="0" borderId="8" applyFont="0" applyFill="0" applyBorder="0" applyAlignment="0"/>
    <xf numFmtId="172" fontId="14" fillId="0" borderId="8" applyFont="0" applyFill="0" applyBorder="0" applyAlignment="0"/>
    <xf numFmtId="172" fontId="14" fillId="0" borderId="8" applyFont="0" applyFill="0" applyBorder="0" applyAlignment="0"/>
    <xf numFmtId="172" fontId="14" fillId="0" borderId="8" applyFont="0" applyFill="0" applyBorder="0" applyAlignment="0"/>
    <xf numFmtId="172" fontId="14" fillId="0" borderId="8" applyFont="0" applyFill="0" applyBorder="0" applyAlignment="0"/>
    <xf numFmtId="172" fontId="14" fillId="0" borderId="8" applyFont="0" applyFill="0" applyBorder="0" applyAlignment="0"/>
    <xf numFmtId="172" fontId="14" fillId="0" borderId="8" applyFont="0" applyFill="0" applyBorder="0" applyAlignment="0"/>
    <xf numFmtId="172" fontId="14" fillId="0" borderId="8" applyFont="0" applyFill="0" applyBorder="0" applyAlignment="0"/>
    <xf numFmtId="172" fontId="14" fillId="0" borderId="8" applyFont="0" applyFill="0" applyBorder="0" applyAlignment="0"/>
    <xf numFmtId="172" fontId="14" fillId="0" borderId="8" applyFont="0" applyFill="0" applyBorder="0" applyAlignment="0"/>
    <xf numFmtId="172" fontId="14" fillId="0" borderId="8" applyFont="0" applyFill="0" applyBorder="0" applyAlignment="0"/>
    <xf numFmtId="172" fontId="14" fillId="0" borderId="8" applyFont="0" applyFill="0" applyBorder="0" applyAlignment="0"/>
    <xf numFmtId="172" fontId="14" fillId="0" borderId="8" applyFont="0" applyFill="0" applyBorder="0" applyAlignment="0"/>
    <xf numFmtId="172" fontId="14" fillId="0" borderId="8" applyFont="0" applyFill="0" applyBorder="0" applyAlignment="0"/>
    <xf numFmtId="172" fontId="14" fillId="0" borderId="8" applyFont="0" applyFill="0" applyBorder="0" applyAlignment="0"/>
    <xf numFmtId="172" fontId="14" fillId="0" borderId="8" applyFont="0" applyFill="0" applyBorder="0" applyAlignment="0"/>
    <xf numFmtId="172" fontId="14" fillId="0" borderId="8" applyFont="0" applyFill="0" applyBorder="0" applyAlignment="0"/>
    <xf numFmtId="172" fontId="14" fillId="0" borderId="8" applyFont="0" applyFill="0" applyBorder="0" applyAlignment="0"/>
    <xf numFmtId="172" fontId="14" fillId="0" borderId="8" applyFont="0" applyFill="0" applyBorder="0" applyAlignment="0"/>
    <xf numFmtId="172" fontId="14" fillId="0" borderId="8" applyFont="0" applyFill="0" applyBorder="0" applyAlignment="0"/>
    <xf numFmtId="37" fontId="14" fillId="0" borderId="0" applyFont="0" applyFill="0" applyBorder="0" applyAlignment="0" applyProtection="0"/>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172" fontId="98" fillId="0" borderId="22">
      <alignment horizontal="center"/>
    </xf>
    <xf numFmtId="3" fontId="101" fillId="0" borderId="0" applyFont="0" applyFill="0" applyBorder="0" applyAlignment="0" applyProtection="0"/>
    <xf numFmtId="172" fontId="101" fillId="63" borderId="0" applyNumberFormat="0" applyFont="0" applyBorder="0" applyAlignment="0" applyProtection="0"/>
    <xf numFmtId="242" fontId="222" fillId="0" borderId="0">
      <alignment horizontal="right"/>
    </xf>
    <xf numFmtId="38" fontId="191" fillId="0" borderId="0" applyFill="0" applyProtection="0">
      <alignment horizontal="left" indent="2"/>
    </xf>
    <xf numFmtId="0" fontId="275" fillId="0" borderId="0" applyFill="0" applyProtection="0">
      <alignment horizontal="left" indent="1"/>
    </xf>
    <xf numFmtId="301" fontId="14" fillId="0" borderId="0" applyFont="0">
      <protection locked="0"/>
    </xf>
    <xf numFmtId="301" fontId="14" fillId="0" borderId="0" applyFont="0">
      <protection locked="0"/>
    </xf>
    <xf numFmtId="301" fontId="14" fillId="0" borderId="0" applyFont="0">
      <protection locked="0"/>
    </xf>
    <xf numFmtId="301" fontId="14" fillId="0" borderId="0" applyFont="0">
      <protection locked="0"/>
    </xf>
    <xf numFmtId="301" fontId="14" fillId="0" borderId="0" applyFont="0">
      <protection locked="0"/>
    </xf>
    <xf numFmtId="40" fontId="144" fillId="0" borderId="0" applyFont="0">
      <protection locked="0"/>
    </xf>
    <xf numFmtId="301" fontId="14" fillId="0" borderId="0" applyFont="0">
      <protection locked="0"/>
    </xf>
    <xf numFmtId="301" fontId="14" fillId="0" borderId="0" applyFont="0">
      <protection locked="0"/>
    </xf>
    <xf numFmtId="301" fontId="14" fillId="0" borderId="0" applyFont="0">
      <protection locked="0"/>
    </xf>
    <xf numFmtId="301" fontId="14" fillId="0" borderId="0" applyFont="0">
      <protection locked="0"/>
    </xf>
    <xf numFmtId="301" fontId="14" fillId="0" borderId="0" applyFont="0">
      <protection locked="0"/>
    </xf>
    <xf numFmtId="40" fontId="188" fillId="0" borderId="0" applyFont="0">
      <protection locked="0"/>
    </xf>
    <xf numFmtId="347" fontId="22" fillId="0" borderId="0">
      <alignment horizontal="center" vertical="center"/>
      <protection locked="0"/>
    </xf>
    <xf numFmtId="3" fontId="276" fillId="0" borderId="0"/>
    <xf numFmtId="264" fontId="277" fillId="0" borderId="0" applyNumberFormat="0" applyFill="0" applyBorder="0" applyAlignment="0" applyProtection="0">
      <alignment horizontal="left"/>
    </xf>
    <xf numFmtId="2" fontId="278" fillId="0" borderId="0">
      <protection locked="0"/>
    </xf>
    <xf numFmtId="172" fontId="14" fillId="0" borderId="7" applyNumberFormat="0" applyFill="0" applyBorder="0" applyAlignment="0" applyProtection="0">
      <protection hidden="1"/>
    </xf>
    <xf numFmtId="0" fontId="254" fillId="0" borderId="0" applyNumberFormat="0" applyFill="0" applyBorder="0">
      <alignment vertical="center"/>
    </xf>
    <xf numFmtId="0" fontId="254" fillId="0" borderId="0" applyNumberFormat="0" applyFill="0" applyBorder="0">
      <alignment vertical="center"/>
    </xf>
    <xf numFmtId="0" fontId="254" fillId="0" borderId="0" applyNumberFormat="0" applyFill="0" applyBorder="0">
      <alignment vertical="center"/>
    </xf>
    <xf numFmtId="0" fontId="135" fillId="0" borderId="0"/>
    <xf numFmtId="0" fontId="279" fillId="0" borderId="0"/>
    <xf numFmtId="348" fontId="279" fillId="0" borderId="0"/>
    <xf numFmtId="0" fontId="63" fillId="0" borderId="0" applyNumberFormat="0" applyFill="0" applyAlignment="0" applyProtection="0"/>
    <xf numFmtId="0" fontId="63" fillId="0" borderId="0" applyNumberFormat="0" applyFill="0" applyAlignment="0" applyProtection="0"/>
    <xf numFmtId="349" fontId="63" fillId="0" borderId="0" applyNumberFormat="0" applyFill="0" applyBorder="0" applyAlignment="0" applyProtection="0">
      <alignment horizontal="left"/>
    </xf>
    <xf numFmtId="38" fontId="280" fillId="0" borderId="0"/>
    <xf numFmtId="0" fontId="191" fillId="73" borderId="0" applyFill="0" applyAlignment="0">
      <alignment vertical="top" wrapText="1"/>
    </xf>
    <xf numFmtId="350" fontId="14" fillId="54" borderId="0"/>
    <xf numFmtId="351" fontId="46" fillId="54" borderId="0"/>
    <xf numFmtId="352" fontId="14" fillId="0" borderId="0" applyFont="0" applyFill="0" applyBorder="0" applyProtection="0"/>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242" fontId="79" fillId="0" borderId="37">
      <alignment horizontal="right"/>
    </xf>
    <xf numFmtId="172" fontId="30" fillId="62" borderId="78" applyNumberFormat="0" applyProtection="0">
      <alignment horizontal="left" vertical="center" indent="1"/>
    </xf>
    <xf numFmtId="172" fontId="30" fillId="62" borderId="78" applyNumberFormat="0" applyProtection="0">
      <alignment horizontal="left" vertical="center" indent="1"/>
    </xf>
    <xf numFmtId="172" fontId="30" fillId="62" borderId="78" applyNumberFormat="0" applyProtection="0">
      <alignment horizontal="left" vertical="center" indent="1"/>
    </xf>
    <xf numFmtId="172" fontId="30" fillId="62" borderId="78" applyNumberFormat="0" applyProtection="0">
      <alignment horizontal="left" vertical="center" indent="1"/>
    </xf>
    <xf numFmtId="172" fontId="30" fillId="62" borderId="78" applyNumberFormat="0" applyProtection="0">
      <alignment horizontal="left" vertical="center" indent="1"/>
    </xf>
    <xf numFmtId="172" fontId="30" fillId="62" borderId="78" applyNumberFormat="0" applyProtection="0">
      <alignment horizontal="left" vertical="center" indent="1"/>
    </xf>
    <xf numFmtId="172" fontId="30" fillId="62" borderId="78" applyNumberFormat="0" applyProtection="0">
      <alignment horizontal="left" vertical="center" indent="1"/>
    </xf>
    <xf numFmtId="172" fontId="30" fillId="62" borderId="78" applyNumberFormat="0" applyProtection="0">
      <alignment horizontal="left" vertical="center" indent="1"/>
    </xf>
    <xf numFmtId="353" fontId="23" fillId="86" borderId="78" applyProtection="0">
      <alignment horizontal="right" vertical="center"/>
    </xf>
    <xf numFmtId="353" fontId="23" fillId="86" borderId="78" applyProtection="0">
      <alignment horizontal="right" vertical="center"/>
    </xf>
    <xf numFmtId="353" fontId="23" fillId="86" borderId="78" applyProtection="0">
      <alignment horizontal="right" vertical="center"/>
    </xf>
    <xf numFmtId="353" fontId="23" fillId="86" borderId="78" applyProtection="0">
      <alignment horizontal="right" vertical="center"/>
    </xf>
    <xf numFmtId="353" fontId="23" fillId="86" borderId="78" applyProtection="0">
      <alignment horizontal="right" vertical="center"/>
    </xf>
    <xf numFmtId="353" fontId="23" fillId="86" borderId="78" applyProtection="0">
      <alignment horizontal="right" vertical="center"/>
    </xf>
    <xf numFmtId="353" fontId="23" fillId="86" borderId="78" applyProtection="0">
      <alignment horizontal="right" vertical="center"/>
    </xf>
    <xf numFmtId="353" fontId="23" fillId="86" borderId="78" applyProtection="0">
      <alignment horizontal="right" vertical="center"/>
    </xf>
    <xf numFmtId="0" fontId="281" fillId="11" borderId="0" applyNumberFormat="0" applyBorder="0" applyAlignment="0" applyProtection="0"/>
    <xf numFmtId="182" fontId="282" fillId="0" borderId="0">
      <protection locked="0"/>
    </xf>
    <xf numFmtId="0" fontId="167" fillId="0" borderId="0">
      <alignment horizontal="justify" vertical="top" wrapText="1"/>
    </xf>
    <xf numFmtId="272" fontId="14" fillId="0" borderId="0" applyFont="0">
      <alignment horizontal="left"/>
    </xf>
    <xf numFmtId="272" fontId="14" fillId="0" borderId="0" applyFont="0">
      <alignment horizontal="left"/>
    </xf>
    <xf numFmtId="272" fontId="14" fillId="0" borderId="0" applyFont="0">
      <alignment horizontal="left"/>
    </xf>
    <xf numFmtId="272" fontId="14" fillId="0" borderId="0" applyFont="0">
      <alignment horizontal="left"/>
    </xf>
    <xf numFmtId="272" fontId="14" fillId="0" borderId="0" applyFont="0">
      <alignment horizontal="left"/>
    </xf>
    <xf numFmtId="0" fontId="283" fillId="87" borderId="79">
      <alignment vertical="center"/>
    </xf>
    <xf numFmtId="0" fontId="14" fillId="0" borderId="0" applyNumberFormat="0" applyFill="0" applyBorder="0"/>
    <xf numFmtId="0" fontId="14" fillId="0" borderId="0" applyNumberFormat="0" applyFill="0" applyBorder="0"/>
    <xf numFmtId="0" fontId="14" fillId="0" borderId="0" applyNumberFormat="0" applyFill="0" applyBorder="0"/>
    <xf numFmtId="0" fontId="14" fillId="0" borderId="0" applyNumberFormat="0" applyFill="0" applyBorder="0"/>
    <xf numFmtId="0" fontId="14" fillId="0" borderId="0" applyNumberFormat="0" applyFill="0" applyBorder="0"/>
    <xf numFmtId="0" fontId="14" fillId="0" borderId="0" applyNumberFormat="0" applyFill="0" applyBorder="0"/>
    <xf numFmtId="165" fontId="14" fillId="0" borderId="0" applyFont="0" applyFill="0" applyBorder="0" applyAlignment="0" applyProtection="0"/>
    <xf numFmtId="182" fontId="284" fillId="0" borderId="0"/>
    <xf numFmtId="37" fontId="284" fillId="0" borderId="0"/>
    <xf numFmtId="169" fontId="22" fillId="0" borderId="0"/>
    <xf numFmtId="0" fontId="285" fillId="0" borderId="0" applyNumberFormat="0" applyFill="0" applyBorder="0" applyAlignment="0" applyProtection="0"/>
    <xf numFmtId="0" fontId="286" fillId="0" borderId="0" applyNumberFormat="0" applyFill="0" applyBorder="0" applyAlignment="0" applyProtection="0">
      <alignment vertical="top"/>
      <protection locked="0"/>
    </xf>
    <xf numFmtId="172" fontId="14" fillId="0" borderId="8" applyFont="0" applyFill="0" applyBorder="0" applyAlignment="0" applyProtection="0"/>
    <xf numFmtId="172" fontId="14" fillId="0" borderId="8" applyFont="0" applyFill="0" applyBorder="0" applyAlignment="0" applyProtection="0"/>
    <xf numFmtId="172" fontId="14" fillId="0" borderId="8" applyFont="0" applyFill="0" applyBorder="0" applyAlignment="0" applyProtection="0"/>
    <xf numFmtId="172" fontId="14" fillId="0" borderId="8" applyFont="0" applyFill="0" applyBorder="0" applyAlignment="0" applyProtection="0"/>
    <xf numFmtId="172" fontId="14" fillId="0" borderId="8" applyFont="0" applyFill="0" applyBorder="0" applyAlignment="0" applyProtection="0"/>
    <xf numFmtId="172" fontId="14" fillId="0" borderId="8" applyFont="0" applyFill="0" applyBorder="0" applyAlignment="0" applyProtection="0"/>
    <xf numFmtId="172" fontId="14" fillId="0" borderId="8" applyFont="0" applyFill="0" applyBorder="0" applyAlignment="0" applyProtection="0"/>
    <xf numFmtId="242" fontId="287" fillId="0" borderId="80">
      <alignment horizontal="right"/>
    </xf>
    <xf numFmtId="172" fontId="3" fillId="0" borderId="0">
      <alignment horizontal="centerContinuous"/>
    </xf>
    <xf numFmtId="0" fontId="46" fillId="0" borderId="32" applyNumberFormat="0" applyFill="0" applyBorder="0" applyAlignment="0"/>
    <xf numFmtId="0" fontId="46" fillId="0" borderId="32" applyNumberFormat="0" applyFill="0" applyBorder="0" applyAlignment="0"/>
    <xf numFmtId="0" fontId="46" fillId="0" borderId="32" applyNumberFormat="0" applyFill="0" applyBorder="0" applyAlignment="0"/>
    <xf numFmtId="0" fontId="46" fillId="0" borderId="32" applyNumberFormat="0" applyFill="0" applyBorder="0" applyAlignment="0"/>
    <xf numFmtId="0" fontId="14" fillId="0" borderId="0"/>
    <xf numFmtId="0" fontId="288" fillId="0" borderId="0"/>
    <xf numFmtId="0" fontId="46" fillId="0" borderId="0"/>
    <xf numFmtId="0" fontId="46" fillId="0" borderId="0"/>
    <xf numFmtId="0" fontId="46" fillId="0" borderId="0"/>
    <xf numFmtId="0" fontId="46" fillId="0" borderId="0"/>
    <xf numFmtId="0" fontId="15" fillId="0" borderId="0"/>
    <xf numFmtId="0" fontId="10" fillId="0" borderId="0"/>
    <xf numFmtId="354" fontId="10" fillId="0" borderId="0"/>
    <xf numFmtId="0" fontId="10" fillId="0" borderId="0"/>
    <xf numFmtId="0" fontId="15" fillId="0" borderId="0"/>
    <xf numFmtId="0" fontId="31" fillId="0" borderId="0"/>
    <xf numFmtId="0" fontId="14" fillId="0" borderId="0" applyNumberFormat="0" applyFill="0" applyBorder="0" applyAlignment="0" applyProtection="0"/>
    <xf numFmtId="0" fontId="36" fillId="0" borderId="0"/>
    <xf numFmtId="0" fontId="36" fillId="0" borderId="0"/>
    <xf numFmtId="0" fontId="10" fillId="0" borderId="0"/>
    <xf numFmtId="0" fontId="15"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289" fillId="88" borderId="0" applyNumberFormat="0" applyBorder="0" applyProtection="0"/>
    <xf numFmtId="0" fontId="289" fillId="88" borderId="0" applyNumberFormat="0" applyBorder="0" applyProtection="0">
      <alignment wrapText="1"/>
    </xf>
    <xf numFmtId="3" fontId="116" fillId="0" borderId="0" applyFill="0" applyBorder="0" applyProtection="0">
      <alignment vertical="top" wrapText="1"/>
    </xf>
    <xf numFmtId="3" fontId="116" fillId="0" borderId="0" applyFill="0" applyBorder="0" applyProtection="0">
      <alignment horizontal="right" vertical="top" wrapText="1"/>
    </xf>
    <xf numFmtId="3" fontId="176" fillId="0" borderId="0" applyFill="0" applyBorder="0" applyProtection="0">
      <alignment vertical="top" wrapText="1"/>
    </xf>
    <xf numFmtId="0" fontId="290" fillId="0" borderId="0" applyNumberFormat="0" applyFill="0" applyBorder="0" applyProtection="0">
      <alignment vertical="top"/>
    </xf>
    <xf numFmtId="0" fontId="289" fillId="88" borderId="81" applyNumberFormat="0" applyProtection="0">
      <alignment vertical="top" wrapText="1"/>
    </xf>
    <xf numFmtId="0" fontId="46" fillId="0" borderId="0" applyNumberFormat="0" applyFill="0" applyBorder="0" applyProtection="0">
      <alignment horizontal="left" vertical="top" wrapText="1"/>
    </xf>
    <xf numFmtId="0" fontId="46" fillId="0" borderId="0" applyNumberFormat="0" applyFill="0" applyBorder="0" applyProtection="0">
      <alignment horizontal="left" vertical="center" wrapText="1"/>
    </xf>
    <xf numFmtId="0" fontId="31" fillId="0" borderId="0"/>
    <xf numFmtId="15" fontId="46" fillId="0" borderId="0" applyFill="0" applyBorder="0" applyProtection="0">
      <alignment horizontal="right" vertical="center" wrapText="1"/>
    </xf>
    <xf numFmtId="3" fontId="46" fillId="0" borderId="0" applyFill="0" applyBorder="0" applyProtection="0">
      <alignment horizontal="right" vertical="top"/>
    </xf>
    <xf numFmtId="292" fontId="46" fillId="0" borderId="0" applyFill="0" applyBorder="0" applyProtection="0">
      <alignment horizontal="right" vertical="top"/>
    </xf>
    <xf numFmtId="4" fontId="46" fillId="0" borderId="0" applyFill="0" applyBorder="0" applyProtection="0">
      <alignment horizontal="right" vertical="top"/>
    </xf>
    <xf numFmtId="305" fontId="46" fillId="0" borderId="0" applyFill="0" applyBorder="0" applyProtection="0">
      <alignment horizontal="right" vertical="top"/>
    </xf>
    <xf numFmtId="10" fontId="46" fillId="0" borderId="0" applyFill="0" applyBorder="0" applyProtection="0">
      <alignment horizontal="right" vertical="top" wrapText="1"/>
    </xf>
    <xf numFmtId="10" fontId="116" fillId="0" borderId="0" applyFill="0" applyBorder="0" applyProtection="0">
      <alignment horizontal="right" vertical="top" wrapText="1"/>
    </xf>
    <xf numFmtId="3" fontId="46" fillId="0" borderId="0" applyFill="0" applyBorder="0" applyProtection="0">
      <alignment horizontal="right" vertical="top" wrapText="1"/>
    </xf>
    <xf numFmtId="3" fontId="277" fillId="0" borderId="0" applyFill="0" applyBorder="0" applyProtection="0">
      <alignment horizontal="right" vertical="top" wrapText="1"/>
    </xf>
    <xf numFmtId="3" fontId="220" fillId="0" borderId="0" applyFill="0" applyBorder="0" applyProtection="0">
      <alignment horizontal="right" vertical="top" wrapText="1"/>
    </xf>
    <xf numFmtId="0" fontId="31" fillId="0" borderId="0"/>
    <xf numFmtId="3" fontId="116" fillId="0" borderId="0" applyFill="0" applyBorder="0" applyProtection="0">
      <alignment horizontal="right" vertical="top" wrapText="1"/>
    </xf>
    <xf numFmtId="0" fontId="291" fillId="0" borderId="0" applyNumberFormat="0" applyFill="0" applyBorder="0" applyProtection="0">
      <alignment horizontal="right" vertical="top"/>
    </xf>
    <xf numFmtId="0" fontId="31" fillId="0" borderId="0"/>
    <xf numFmtId="0" fontId="31" fillId="0" borderId="0"/>
    <xf numFmtId="272" fontId="40" fillId="0" borderId="0">
      <alignment horizontal="right" vertical="top"/>
      <protection locked="0"/>
    </xf>
    <xf numFmtId="0" fontId="235" fillId="0" borderId="0"/>
    <xf numFmtId="0" fontId="292" fillId="0" borderId="0" applyNumberFormat="0" applyProtection="0">
      <alignment wrapText="1"/>
    </xf>
    <xf numFmtId="0" fontId="292" fillId="0" borderId="0" applyNumberFormat="0" applyProtection="0">
      <alignment wrapText="1"/>
    </xf>
    <xf numFmtId="355" fontId="3" fillId="0" borderId="82">
      <alignment vertical="center"/>
    </xf>
    <xf numFmtId="355" fontId="3" fillId="0" borderId="82">
      <alignment vertical="center"/>
    </xf>
    <xf numFmtId="171" fontId="22" fillId="0" borderId="37">
      <alignment horizontal="right" vertical="center"/>
    </xf>
    <xf numFmtId="272" fontId="3" fillId="0" borderId="83">
      <alignment vertical="center"/>
    </xf>
    <xf numFmtId="171" fontId="22" fillId="0" borderId="37">
      <alignment horizontal="right" vertical="center"/>
    </xf>
    <xf numFmtId="171" fontId="22" fillId="0" borderId="37">
      <alignment horizontal="right" vertical="center"/>
    </xf>
    <xf numFmtId="40" fontId="293" fillId="0" borderId="0" applyBorder="0">
      <alignment horizontal="right"/>
    </xf>
    <xf numFmtId="3" fontId="294" fillId="0" borderId="0">
      <alignment horizontal="right" vertical="center"/>
    </xf>
    <xf numFmtId="49" fontId="294" fillId="0" borderId="0">
      <alignment horizontal="right" vertical="center"/>
    </xf>
    <xf numFmtId="199" fontId="295" fillId="0" borderId="84" applyNumberFormat="0" applyFill="0">
      <alignment horizontal="left"/>
    </xf>
    <xf numFmtId="272" fontId="14" fillId="0" borderId="0" applyFont="0">
      <protection locked="0"/>
    </xf>
    <xf numFmtId="272" fontId="14" fillId="0" borderId="0" applyFont="0">
      <protection locked="0"/>
    </xf>
    <xf numFmtId="272" fontId="14" fillId="0" borderId="0" applyFont="0">
      <protection locked="0"/>
    </xf>
    <xf numFmtId="272" fontId="14" fillId="0" borderId="0" applyFont="0">
      <protection locked="0"/>
    </xf>
    <xf numFmtId="272" fontId="14" fillId="0" borderId="0" applyFont="0">
      <protection locked="0"/>
    </xf>
    <xf numFmtId="272" fontId="144" fillId="0" borderId="0" applyFill="0" applyProtection="0"/>
    <xf numFmtId="272" fontId="144" fillId="0" borderId="0" applyFill="0" applyProtection="0"/>
    <xf numFmtId="0" fontId="296" fillId="0" borderId="85" applyNumberFormat="0" applyFill="0" applyAlignment="0" applyProtection="0"/>
    <xf numFmtId="0" fontId="296" fillId="0" borderId="85" applyNumberFormat="0" applyFill="0" applyAlignment="0" applyProtection="0"/>
    <xf numFmtId="0" fontId="296" fillId="0" borderId="85" applyNumberFormat="0" applyFill="0" applyAlignment="0" applyProtection="0"/>
    <xf numFmtId="0" fontId="40" fillId="89" borderId="0" applyNumberFormat="0" applyAlignment="0"/>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172" fontId="3" fillId="0" borderId="40">
      <alignment horizontal="centerContinuous"/>
    </xf>
    <xf numFmtId="9" fontId="3" fillId="0" borderId="0">
      <alignment horizontal="centerContinuous"/>
    </xf>
    <xf numFmtId="0" fontId="116" fillId="0" borderId="0" applyNumberFormat="0" applyFont="0" applyFill="0" applyBorder="0" applyAlignment="0"/>
    <xf numFmtId="0" fontId="135" fillId="0" borderId="68"/>
    <xf numFmtId="0" fontId="138" fillId="0" borderId="68"/>
    <xf numFmtId="172" fontId="138" fillId="0" borderId="68"/>
    <xf numFmtId="0" fontId="138" fillId="0" borderId="68"/>
    <xf numFmtId="172" fontId="138" fillId="0" borderId="68"/>
    <xf numFmtId="172" fontId="138" fillId="0" borderId="68"/>
    <xf numFmtId="172" fontId="14" fillId="0" borderId="0" applyNumberFormat="0" applyFill="0" applyBorder="0" applyProtection="0">
      <alignment horizontal="left"/>
    </xf>
    <xf numFmtId="172" fontId="175" fillId="0" borderId="0" applyNumberFormat="0" applyFill="0" applyBorder="0" applyProtection="0">
      <alignment horizontal="left"/>
    </xf>
    <xf numFmtId="172" fontId="182" fillId="0" borderId="0" applyFill="0" applyBorder="0" applyProtection="0"/>
    <xf numFmtId="172" fontId="198" fillId="0" borderId="0" applyNumberFormat="0" applyFill="0" applyBorder="0" applyProtection="0"/>
    <xf numFmtId="0" fontId="297" fillId="0" borderId="0" applyFill="0" applyBorder="0" applyProtection="0">
      <alignment horizontal="left"/>
    </xf>
    <xf numFmtId="172" fontId="175" fillId="0" borderId="0" applyNumberFormat="0" applyFill="0" applyBorder="0" applyProtection="0"/>
    <xf numFmtId="37" fontId="14" fillId="0" borderId="0"/>
    <xf numFmtId="0" fontId="298" fillId="0" borderId="0" applyNumberFormat="0" applyFill="0" applyBorder="0" applyAlignment="0" applyProtection="0"/>
    <xf numFmtId="0" fontId="299" fillId="0" borderId="0" applyNumberFormat="0" applyFill="0" applyBorder="0" applyAlignment="0" applyProtection="0"/>
    <xf numFmtId="0" fontId="300" fillId="90" borderId="0" applyNumberFormat="0" applyBorder="0" applyAlignment="0"/>
    <xf numFmtId="49" fontId="123" fillId="0" borderId="44">
      <alignment horizontal="justify" vertical="justify" wrapText="1"/>
    </xf>
    <xf numFmtId="356" fontId="24" fillId="0" borderId="0" applyFont="0" applyFill="0" applyBorder="0" applyAlignment="0" applyProtection="0"/>
    <xf numFmtId="356" fontId="22" fillId="0" borderId="0" applyFont="0" applyFill="0" applyBorder="0" applyAlignment="0" applyProtection="0"/>
    <xf numFmtId="357" fontId="22" fillId="0" borderId="0" applyFont="0" applyFill="0" applyBorder="0" applyAlignment="0" applyProtection="0"/>
    <xf numFmtId="172" fontId="14" fillId="0" borderId="0" applyNumberFormat="0" applyFill="0" applyBorder="0" applyProtection="0"/>
    <xf numFmtId="172" fontId="14" fillId="0" borderId="0" applyNumberFormat="0" applyFill="0" applyBorder="0" applyProtection="0"/>
    <xf numFmtId="172" fontId="14" fillId="0" borderId="0" applyNumberFormat="0" applyFill="0" applyBorder="0" applyProtection="0"/>
    <xf numFmtId="172" fontId="14" fillId="0" borderId="0" applyNumberFormat="0" applyFill="0" applyBorder="0" applyProtection="0"/>
    <xf numFmtId="172" fontId="14" fillId="0" borderId="0" applyNumberFormat="0" applyFill="0" applyBorder="0" applyProtection="0"/>
    <xf numFmtId="172" fontId="14" fillId="0" borderId="0"/>
    <xf numFmtId="49" fontId="23" fillId="0" borderId="0" applyFill="0" applyBorder="0" applyAlignment="0"/>
    <xf numFmtId="358" fontId="14" fillId="0" borderId="0" applyFill="0" applyBorder="0" applyAlignment="0"/>
    <xf numFmtId="359" fontId="14" fillId="0" borderId="0" applyFill="0" applyBorder="0" applyAlignment="0"/>
    <xf numFmtId="40" fontId="164" fillId="0" borderId="0"/>
    <xf numFmtId="0" fontId="301" fillId="78" borderId="0"/>
    <xf numFmtId="0" fontId="302" fillId="0" borderId="0" applyNumberFormat="0" applyFill="0" applyBorder="0" applyAlignment="0" applyProtection="0"/>
    <xf numFmtId="0" fontId="302" fillId="0" borderId="0" applyNumberFormat="0" applyFill="0" applyBorder="0" applyAlignment="0" applyProtection="0"/>
    <xf numFmtId="0" fontId="302" fillId="0" borderId="0" applyNumberFormat="0" applyFill="0" applyBorder="0" applyAlignment="0" applyProtection="0"/>
    <xf numFmtId="0" fontId="302" fillId="0" borderId="0" applyNumberFormat="0" applyFill="0" applyBorder="0" applyAlignment="0" applyProtection="0"/>
    <xf numFmtId="0" fontId="302" fillId="0" borderId="0" applyNumberFormat="0" applyFill="0" applyBorder="0" applyAlignment="0" applyProtection="0"/>
    <xf numFmtId="0" fontId="302" fillId="0" borderId="0" applyNumberFormat="0" applyFill="0" applyBorder="0" applyAlignment="0" applyProtection="0"/>
    <xf numFmtId="0" fontId="302" fillId="0" borderId="0" applyNumberFormat="0" applyFill="0" applyBorder="0" applyAlignment="0" applyProtection="0"/>
    <xf numFmtId="0" fontId="302" fillId="0" borderId="0" applyNumberFormat="0" applyFill="0" applyBorder="0" applyAlignment="0" applyProtection="0"/>
    <xf numFmtId="0" fontId="302" fillId="0" borderId="0" applyNumberFormat="0" applyFill="0" applyBorder="0" applyAlignment="0" applyProtection="0"/>
    <xf numFmtId="0" fontId="302" fillId="0" borderId="0" applyNumberFormat="0" applyFill="0" applyBorder="0" applyAlignment="0" applyProtection="0"/>
    <xf numFmtId="0" fontId="302" fillId="0" borderId="0" applyNumberFormat="0" applyFill="0" applyBorder="0" applyAlignment="0" applyProtection="0"/>
    <xf numFmtId="0" fontId="302" fillId="0" borderId="0" applyNumberFormat="0" applyFill="0" applyBorder="0" applyAlignment="0" applyProtection="0"/>
    <xf numFmtId="0" fontId="302" fillId="0" borderId="0" applyNumberFormat="0" applyFill="0" applyBorder="0" applyAlignment="0" applyProtection="0"/>
    <xf numFmtId="0" fontId="302" fillId="0" borderId="0" applyNumberFormat="0" applyFill="0" applyBorder="0" applyAlignment="0" applyProtection="0"/>
    <xf numFmtId="0" fontId="302" fillId="0" borderId="0" applyNumberFormat="0" applyFill="0" applyBorder="0" applyAlignment="0" applyProtection="0"/>
    <xf numFmtId="0" fontId="302" fillId="0" borderId="0" applyNumberFormat="0" applyFill="0" applyBorder="0" applyAlignment="0" applyProtection="0"/>
    <xf numFmtId="0" fontId="302" fillId="0" borderId="0" applyNumberFormat="0" applyFill="0" applyBorder="0" applyAlignment="0" applyProtection="0"/>
    <xf numFmtId="0" fontId="302" fillId="0" borderId="0" applyNumberFormat="0" applyFill="0" applyBorder="0" applyAlignment="0" applyProtection="0"/>
    <xf numFmtId="0" fontId="302" fillId="0" borderId="0" applyNumberFormat="0" applyFill="0" applyBorder="0" applyAlignment="0" applyProtection="0"/>
    <xf numFmtId="0" fontId="302" fillId="0" borderId="0" applyNumberFormat="0" applyFill="0" applyBorder="0" applyAlignment="0" applyProtection="0"/>
    <xf numFmtId="0" fontId="302" fillId="0" borderId="0" applyNumberFormat="0" applyFill="0" applyBorder="0" applyAlignment="0" applyProtection="0"/>
    <xf numFmtId="0" fontId="302" fillId="0" borderId="0" applyNumberFormat="0" applyFill="0" applyBorder="0" applyAlignment="0" applyProtection="0"/>
    <xf numFmtId="0" fontId="302" fillId="0" borderId="0" applyNumberFormat="0" applyFill="0" applyBorder="0" applyAlignment="0" applyProtection="0"/>
    <xf numFmtId="0" fontId="303" fillId="0" borderId="86" applyNumberFormat="0" applyFill="0" applyProtection="0">
      <alignment horizontal="center"/>
    </xf>
    <xf numFmtId="0" fontId="303" fillId="0" borderId="86" applyNumberFormat="0" applyFill="0" applyProtection="0">
      <alignment horizontal="center"/>
    </xf>
    <xf numFmtId="247" fontId="303" fillId="0" borderId="59" applyNumberFormat="0" applyFill="0" applyProtection="0">
      <alignment horizontal="center"/>
    </xf>
    <xf numFmtId="0" fontId="127" fillId="0" borderId="80">
      <protection locked="0"/>
    </xf>
    <xf numFmtId="0" fontId="151" fillId="0" borderId="85" applyNumberFormat="0" applyFill="0" applyAlignment="0" applyProtection="0"/>
    <xf numFmtId="272" fontId="188" fillId="0" borderId="0"/>
    <xf numFmtId="0" fontId="226" fillId="0" borderId="87"/>
    <xf numFmtId="0" fontId="226" fillId="0" borderId="68"/>
    <xf numFmtId="165" fontId="14" fillId="0" borderId="0" applyFont="0" applyFill="0" applyBorder="0" applyAlignment="0" applyProtection="0"/>
    <xf numFmtId="167" fontId="14" fillId="0" borderId="0" applyFont="0" applyFill="0" applyBorder="0" applyAlignment="0" applyProtection="0"/>
    <xf numFmtId="0" fontId="14" fillId="0" borderId="0" applyNumberFormat="0" applyFill="0" applyBorder="0"/>
    <xf numFmtId="0" fontId="14" fillId="0" borderId="0" applyNumberFormat="0" applyFill="0" applyBorder="0"/>
    <xf numFmtId="0" fontId="14" fillId="0" borderId="0" applyNumberFormat="0" applyFill="0" applyBorder="0"/>
    <xf numFmtId="0" fontId="14" fillId="0" borderId="0" applyNumberFormat="0" applyFill="0" applyBorder="0"/>
    <xf numFmtId="0" fontId="14" fillId="0" borderId="0" applyNumberFormat="0" applyFill="0" applyBorder="0"/>
    <xf numFmtId="0" fontId="14" fillId="0" borderId="0" applyNumberFormat="0" applyFill="0" applyBorder="0"/>
    <xf numFmtId="0" fontId="302" fillId="0" borderId="0" applyNumberFormat="0" applyFill="0" applyBorder="0" applyAlignment="0" applyProtection="0"/>
    <xf numFmtId="0" fontId="304" fillId="0" borderId="65" applyNumberFormat="0" applyFill="0" applyAlignment="0" applyProtection="0"/>
    <xf numFmtId="0" fontId="305" fillId="0" borderId="66" applyNumberFormat="0" applyFill="0" applyAlignment="0" applyProtection="0"/>
    <xf numFmtId="0" fontId="306" fillId="0" borderId="67" applyNumberFormat="0" applyFill="0" applyAlignment="0" applyProtection="0"/>
    <xf numFmtId="0" fontId="306" fillId="0" borderId="0" applyNumberFormat="0" applyFill="0" applyBorder="0" applyAlignment="0" applyProtection="0"/>
    <xf numFmtId="360" fontId="144" fillId="0" borderId="0" applyFill="0">
      <alignment horizontal="center"/>
    </xf>
    <xf numFmtId="272" fontId="14" fillId="0" borderId="0" applyFont="0">
      <alignment horizontal="center"/>
      <protection locked="0"/>
    </xf>
    <xf numFmtId="272" fontId="14" fillId="0" borderId="0" applyFont="0">
      <alignment horizontal="center"/>
      <protection locked="0"/>
    </xf>
    <xf numFmtId="272" fontId="14" fillId="0" borderId="0" applyFont="0">
      <alignment horizontal="center"/>
      <protection locked="0"/>
    </xf>
    <xf numFmtId="272" fontId="14" fillId="0" borderId="0" applyFont="0">
      <alignment horizontal="center"/>
      <protection locked="0"/>
    </xf>
    <xf numFmtId="272" fontId="14" fillId="0" borderId="0" applyFont="0">
      <alignment horizontal="center"/>
      <protection locked="0"/>
    </xf>
    <xf numFmtId="322" fontId="182" fillId="0" borderId="68">
      <alignment horizontal="center" vertical="center"/>
    </xf>
    <xf numFmtId="322" fontId="182" fillId="0" borderId="68">
      <alignment horizontal="center" vertical="center"/>
    </xf>
    <xf numFmtId="322" fontId="182" fillId="0" borderId="8">
      <alignment horizontal="center" vertical="center"/>
    </xf>
    <xf numFmtId="322" fontId="182" fillId="0" borderId="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8">
      <alignment horizontal="center" vertical="center"/>
    </xf>
    <xf numFmtId="322" fontId="182" fillId="0" borderId="68">
      <alignment horizontal="center" vertical="center"/>
    </xf>
    <xf numFmtId="322" fontId="182" fillId="0" borderId="8">
      <alignment horizontal="center" vertical="center"/>
    </xf>
    <xf numFmtId="322" fontId="182" fillId="0" borderId="8">
      <alignment horizontal="center" vertical="center"/>
    </xf>
    <xf numFmtId="322" fontId="182" fillId="0" borderId="68">
      <alignment horizontal="center" vertical="center"/>
    </xf>
    <xf numFmtId="322" fontId="182" fillId="0" borderId="8">
      <alignment horizontal="center" vertical="center"/>
    </xf>
    <xf numFmtId="322" fontId="182" fillId="0" borderId="8">
      <alignment horizontal="center" vertical="center"/>
    </xf>
    <xf numFmtId="322" fontId="182" fillId="0" borderId="68">
      <alignment horizontal="center" vertical="center"/>
    </xf>
    <xf numFmtId="322" fontId="182" fillId="0" borderId="8">
      <alignment horizontal="center" vertical="center"/>
    </xf>
    <xf numFmtId="322" fontId="182" fillId="0" borderId="8">
      <alignment horizontal="center" vertical="center"/>
    </xf>
    <xf numFmtId="322" fontId="182" fillId="0" borderId="68">
      <alignment horizontal="center" vertical="center"/>
    </xf>
    <xf numFmtId="322" fontId="182" fillId="0" borderId="8">
      <alignment horizontal="center" vertical="center"/>
    </xf>
    <xf numFmtId="322" fontId="182" fillId="0" borderId="8">
      <alignment horizontal="center" vertical="center"/>
    </xf>
    <xf numFmtId="322" fontId="182" fillId="0" borderId="68">
      <alignment horizontal="center" vertical="center"/>
    </xf>
    <xf numFmtId="322" fontId="182" fillId="0" borderId="8">
      <alignment horizontal="center" vertical="center"/>
    </xf>
    <xf numFmtId="322" fontId="182" fillId="0" borderId="8">
      <alignment horizontal="center" vertical="center"/>
    </xf>
    <xf numFmtId="322" fontId="182" fillId="0" borderId="68">
      <alignment horizontal="center" vertical="center"/>
    </xf>
    <xf numFmtId="322" fontId="182" fillId="0" borderId="8">
      <alignment horizontal="center" vertical="center"/>
    </xf>
    <xf numFmtId="322" fontId="182" fillId="0" borderId="68">
      <alignment horizontal="center" vertical="center"/>
    </xf>
    <xf numFmtId="322" fontId="182" fillId="0" borderId="68">
      <alignment horizontal="center" vertical="center"/>
    </xf>
    <xf numFmtId="322" fontId="182" fillId="0" borderId="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6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8">
      <alignment horizontal="center" vertical="center"/>
    </xf>
    <xf numFmtId="322" fontId="182" fillId="0" borderId="68">
      <alignment horizontal="center" vertical="center"/>
    </xf>
    <xf numFmtId="322" fontId="182" fillId="0" borderId="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68">
      <alignment horizontal="center" vertical="center"/>
    </xf>
    <xf numFmtId="322" fontId="182" fillId="0" borderId="6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6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8">
      <alignment horizontal="center" vertical="center"/>
    </xf>
    <xf numFmtId="322" fontId="182" fillId="0" borderId="68">
      <alignment horizontal="center" vertical="center"/>
    </xf>
    <xf numFmtId="322" fontId="182" fillId="0" borderId="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68">
      <alignment horizontal="center" vertical="center"/>
    </xf>
    <xf numFmtId="322" fontId="182" fillId="0" borderId="8">
      <alignment horizontal="center" vertical="center"/>
    </xf>
    <xf numFmtId="361" fontId="14" fillId="0" borderId="0" applyFont="0" applyFill="0" applyBorder="0" applyAlignment="0" applyProtection="0"/>
    <xf numFmtId="362" fontId="14" fillId="0" borderId="0" applyFont="0" applyFill="0" applyBorder="0" applyAlignment="0" applyProtection="0"/>
    <xf numFmtId="0" fontId="307" fillId="0" borderId="70" applyNumberFormat="0" applyFill="0" applyAlignment="0" applyProtection="0"/>
    <xf numFmtId="363" fontId="101" fillId="0" borderId="0" applyFont="0" applyFill="0" applyBorder="0" applyAlignment="0" applyProtection="0"/>
    <xf numFmtId="364" fontId="101" fillId="0" borderId="0" applyFont="0" applyFill="0" applyBorder="0" applyAlignment="0" applyProtection="0"/>
    <xf numFmtId="0" fontId="308" fillId="0" borderId="0" applyNumberFormat="0" applyFill="0" applyBorder="0" applyAlignment="0" applyProtection="0"/>
    <xf numFmtId="0" fontId="309" fillId="61" borderId="41" applyNumberFormat="0" applyAlignment="0" applyProtection="0"/>
    <xf numFmtId="0" fontId="310" fillId="0" borderId="0" applyNumberFormat="0" applyFill="0" applyBorder="0" applyAlignment="0" applyProtection="0">
      <alignment vertical="top"/>
      <protection locked="0"/>
    </xf>
    <xf numFmtId="40" fontId="311" fillId="0" borderId="0" applyFont="0" applyFill="0" applyBorder="0" applyAlignment="0" applyProtection="0"/>
    <xf numFmtId="38" fontId="311" fillId="0" borderId="0" applyFont="0" applyFill="0" applyBorder="0" applyAlignment="0" applyProtection="0"/>
    <xf numFmtId="0" fontId="311" fillId="0" borderId="0" applyFont="0" applyFill="0" applyBorder="0" applyAlignment="0" applyProtection="0"/>
    <xf numFmtId="0" fontId="311" fillId="0" borderId="0" applyFont="0" applyFill="0" applyBorder="0" applyAlignment="0" applyProtection="0"/>
    <xf numFmtId="10" fontId="14" fillId="0" borderId="0" applyFont="0" applyFill="0" applyBorder="0" applyAlignment="0" applyProtection="0"/>
    <xf numFmtId="0" fontId="312" fillId="0" borderId="0"/>
    <xf numFmtId="165" fontId="15" fillId="0" borderId="0" applyFont="0" applyFill="0" applyBorder="0" applyAlignment="0" applyProtection="0"/>
    <xf numFmtId="41" fontId="15" fillId="0" borderId="0" applyFont="0" applyFill="0" applyBorder="0" applyAlignment="0" applyProtection="0"/>
    <xf numFmtId="362" fontId="14" fillId="0" borderId="0" applyFont="0" applyFill="0" applyBorder="0" applyAlignment="0" applyProtection="0"/>
    <xf numFmtId="233" fontId="56" fillId="0" borderId="0" applyFont="0" applyFill="0" applyBorder="0" applyAlignment="0" applyProtection="0"/>
    <xf numFmtId="178" fontId="56" fillId="0" borderId="0" applyFont="0" applyFill="0" applyBorder="0" applyAlignment="0" applyProtection="0"/>
    <xf numFmtId="0" fontId="313" fillId="0" borderId="0"/>
    <xf numFmtId="0" fontId="14" fillId="0" borderId="0"/>
    <xf numFmtId="165" fontId="14" fillId="0" borderId="0" applyFont="0" applyFill="0" applyBorder="0" applyAlignment="0" applyProtection="0"/>
    <xf numFmtId="167" fontId="14" fillId="0" borderId="0" applyFont="0" applyFill="0" applyBorder="0" applyAlignment="0" applyProtection="0"/>
    <xf numFmtId="40" fontId="314" fillId="0" borderId="0" applyFont="0" applyFill="0" applyBorder="0" applyAlignment="0" applyProtection="0"/>
    <xf numFmtId="165" fontId="14" fillId="0" borderId="0" applyFont="0" applyFill="0" applyBorder="0" applyAlignment="0" applyProtection="0"/>
    <xf numFmtId="0" fontId="315" fillId="0" borderId="0"/>
    <xf numFmtId="0" fontId="316" fillId="0" borderId="0" applyNumberFormat="0" applyFill="0" applyBorder="0" applyAlignment="0" applyProtection="0">
      <alignment vertical="top"/>
      <protection locked="0"/>
    </xf>
    <xf numFmtId="164" fontId="14" fillId="0" borderId="0" applyFont="0" applyFill="0" applyBorder="0" applyAlignment="0" applyProtection="0"/>
    <xf numFmtId="166" fontId="14" fillId="0" borderId="0" applyFont="0" applyFill="0" applyBorder="0" applyAlignment="0" applyProtection="0"/>
    <xf numFmtId="233" fontId="314" fillId="0" borderId="0" applyFont="0" applyFill="0" applyBorder="0" applyAlignment="0" applyProtection="0"/>
    <xf numFmtId="178" fontId="314" fillId="0" borderId="0" applyFont="0" applyFill="0" applyBorder="0" applyAlignment="0" applyProtection="0"/>
    <xf numFmtId="0" fontId="318"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327" fillId="0" borderId="0"/>
    <xf numFmtId="43" fontId="327" fillId="0" borderId="0" applyFont="0" applyFill="0" applyBorder="0" applyAlignment="0" applyProtection="0"/>
    <xf numFmtId="0" fontId="23" fillId="0" borderId="0"/>
  </cellStyleXfs>
  <cellXfs count="400">
    <xf numFmtId="0" fontId="0" fillId="0" borderId="0" xfId="0"/>
    <xf numFmtId="0" fontId="5" fillId="0" borderId="0" xfId="0" applyFont="1"/>
    <xf numFmtId="0" fontId="3" fillId="2" borderId="11" xfId="0" applyFont="1" applyFill="1" applyBorder="1" applyAlignment="1">
      <alignment horizontal="center" vertical="center" wrapText="1"/>
    </xf>
    <xf numFmtId="0" fontId="4" fillId="2" borderId="11" xfId="0" applyFont="1" applyFill="1" applyBorder="1" applyAlignment="1">
      <alignment horizontal="center"/>
    </xf>
    <xf numFmtId="0" fontId="4" fillId="2" borderId="13" xfId="0" applyFont="1" applyFill="1" applyBorder="1" applyAlignment="1">
      <alignment horizontal="center"/>
    </xf>
    <xf numFmtId="0" fontId="6" fillId="0" borderId="14" xfId="0" applyFont="1" applyBorder="1" applyAlignment="1">
      <alignment horizontal="left" vertical="center" wrapText="1" indent="1"/>
    </xf>
    <xf numFmtId="43" fontId="6" fillId="0" borderId="6" xfId="1" applyFont="1" applyFill="1" applyBorder="1" applyAlignment="1">
      <alignment horizontal="center" vertical="center" wrapText="1"/>
    </xf>
    <xf numFmtId="168" fontId="5" fillId="0" borderId="6" xfId="1" applyNumberFormat="1" applyFont="1" applyBorder="1"/>
    <xf numFmtId="168" fontId="5" fillId="0" borderId="15" xfId="1" applyNumberFormat="1" applyFont="1" applyBorder="1"/>
    <xf numFmtId="0" fontId="6" fillId="0" borderId="16" xfId="0" applyFont="1" applyBorder="1" applyAlignment="1">
      <alignment horizontal="left" vertical="center" wrapText="1" indent="1"/>
    </xf>
    <xf numFmtId="43" fontId="6" fillId="0" borderId="8" xfId="1" applyFont="1" applyFill="1" applyBorder="1" applyAlignment="1">
      <alignment horizontal="center" vertical="center" wrapText="1"/>
    </xf>
    <xf numFmtId="0" fontId="5" fillId="0" borderId="8" xfId="0" applyFont="1" applyBorder="1"/>
    <xf numFmtId="168" fontId="5" fillId="0" borderId="8" xfId="1" applyNumberFormat="1" applyFont="1" applyBorder="1"/>
    <xf numFmtId="168" fontId="5" fillId="0" borderId="9" xfId="1" applyNumberFormat="1" applyFont="1" applyBorder="1"/>
    <xf numFmtId="0" fontId="7" fillId="0" borderId="16" xfId="0" applyFont="1" applyBorder="1" applyAlignment="1">
      <alignment horizontal="left" vertical="center" wrapText="1" indent="1"/>
    </xf>
    <xf numFmtId="43" fontId="7" fillId="0" borderId="8" xfId="1" applyFont="1" applyFill="1" applyBorder="1" applyAlignment="1">
      <alignment horizontal="center" vertical="center" wrapText="1"/>
    </xf>
    <xf numFmtId="168" fontId="4" fillId="0" borderId="8" xfId="1" applyNumberFormat="1" applyFont="1" applyBorder="1"/>
    <xf numFmtId="168" fontId="4" fillId="0" borderId="9" xfId="1" applyNumberFormat="1" applyFont="1" applyBorder="1"/>
    <xf numFmtId="43" fontId="5" fillId="0" borderId="8" xfId="1" applyFont="1" applyFill="1" applyBorder="1" applyAlignment="1">
      <alignment horizontal="center" vertical="top" wrapText="1"/>
    </xf>
    <xf numFmtId="168" fontId="5" fillId="0" borderId="8" xfId="1" applyNumberFormat="1" applyFont="1" applyFill="1" applyBorder="1"/>
    <xf numFmtId="168" fontId="5" fillId="0" borderId="9" xfId="1" applyNumberFormat="1" applyFont="1" applyFill="1" applyBorder="1"/>
    <xf numFmtId="43" fontId="6" fillId="0" borderId="8" xfId="1" applyFont="1" applyFill="1" applyBorder="1" applyAlignment="1">
      <alignment vertical="center" wrapText="1"/>
    </xf>
    <xf numFmtId="0" fontId="7" fillId="2" borderId="16" xfId="0" applyFont="1" applyFill="1" applyBorder="1" applyAlignment="1">
      <alignment horizontal="left" vertical="center" wrapText="1" indent="1"/>
    </xf>
    <xf numFmtId="43" fontId="7" fillId="2" borderId="8" xfId="1" applyFont="1" applyFill="1" applyBorder="1" applyAlignment="1">
      <alignment horizontal="center" vertical="center" wrapText="1"/>
    </xf>
    <xf numFmtId="0" fontId="5" fillId="2" borderId="8" xfId="0" applyFont="1" applyFill="1" applyBorder="1"/>
    <xf numFmtId="169" fontId="5" fillId="0" borderId="0" xfId="0" applyNumberFormat="1" applyFont="1"/>
    <xf numFmtId="0" fontId="4" fillId="0" borderId="0" xfId="0" applyFont="1"/>
    <xf numFmtId="0" fontId="8" fillId="0" borderId="0" xfId="0" applyFont="1"/>
    <xf numFmtId="0" fontId="5" fillId="0" borderId="11" xfId="0" applyFont="1" applyBorder="1"/>
    <xf numFmtId="0" fontId="4" fillId="2" borderId="19" xfId="0" applyFont="1" applyFill="1" applyBorder="1"/>
    <xf numFmtId="0" fontId="4" fillId="2" borderId="3" xfId="0" applyFont="1" applyFill="1" applyBorder="1"/>
    <xf numFmtId="0" fontId="4" fillId="2" borderId="3" xfId="0" applyFont="1" applyFill="1" applyBorder="1" applyAlignment="1">
      <alignment horizontal="center"/>
    </xf>
    <xf numFmtId="0" fontId="4" fillId="0" borderId="4" xfId="0" applyFont="1" applyBorder="1" applyAlignment="1">
      <alignment horizontal="center"/>
    </xf>
    <xf numFmtId="0" fontId="6" fillId="0" borderId="18" xfId="0" applyFont="1" applyBorder="1" applyAlignment="1">
      <alignment horizontal="left" vertical="center" wrapText="1" indent="1"/>
    </xf>
    <xf numFmtId="0" fontId="0" fillId="0" borderId="8" xfId="0" applyBorder="1" applyAlignment="1">
      <alignment wrapText="1"/>
    </xf>
    <xf numFmtId="43" fontId="5" fillId="0" borderId="8" xfId="1" applyFont="1" applyFill="1" applyBorder="1" applyAlignment="1">
      <alignment vertical="top" wrapText="1" indent="1"/>
    </xf>
    <xf numFmtId="0" fontId="2" fillId="0" borderId="8" xfId="0" applyFont="1" applyBorder="1" applyAlignment="1">
      <alignment horizontal="center"/>
    </xf>
    <xf numFmtId="0" fontId="0" fillId="0" borderId="8" xfId="0" applyBorder="1" applyAlignment="1">
      <alignment horizontal="center"/>
    </xf>
    <xf numFmtId="0" fontId="0" fillId="0" borderId="8" xfId="0" applyBorder="1"/>
    <xf numFmtId="43" fontId="0" fillId="0" borderId="8" xfId="1" applyFont="1" applyBorder="1"/>
    <xf numFmtId="43" fontId="0" fillId="0" borderId="8" xfId="0" applyNumberFormat="1" applyBorder="1"/>
    <xf numFmtId="4" fontId="0" fillId="0" borderId="8" xfId="0" applyNumberFormat="1" applyBorder="1"/>
    <xf numFmtId="0" fontId="2" fillId="0" borderId="8" xfId="0" applyFont="1" applyBorder="1"/>
    <xf numFmtId="43" fontId="2" fillId="0" borderId="8" xfId="0" applyNumberFormat="1" applyFont="1" applyBorder="1"/>
    <xf numFmtId="0" fontId="2" fillId="0" borderId="0" xfId="0" applyFont="1"/>
    <xf numFmtId="9" fontId="0" fillId="0" borderId="8" xfId="0" applyNumberFormat="1" applyBorder="1"/>
    <xf numFmtId="43" fontId="0" fillId="0" borderId="8" xfId="1" applyFont="1" applyFill="1" applyBorder="1"/>
    <xf numFmtId="0" fontId="9" fillId="0" borderId="8" xfId="0" applyFont="1" applyBorder="1"/>
    <xf numFmtId="0" fontId="5" fillId="0" borderId="9" xfId="0" applyFont="1" applyBorder="1"/>
    <xf numFmtId="0" fontId="5" fillId="0" borderId="13" xfId="0" applyFont="1" applyBorder="1"/>
    <xf numFmtId="43" fontId="4" fillId="0" borderId="8" xfId="1" applyFont="1" applyBorder="1"/>
    <xf numFmtId="43" fontId="4" fillId="2" borderId="8" xfId="1" applyFont="1" applyFill="1" applyBorder="1"/>
    <xf numFmtId="0" fontId="12" fillId="0" borderId="8" xfId="2" applyFont="1" applyBorder="1" applyAlignment="1">
      <alignment vertical="center" wrapText="1"/>
    </xf>
    <xf numFmtId="0" fontId="12" fillId="0" borderId="0" xfId="2" applyFont="1" applyAlignment="1">
      <alignment vertical="center" wrapText="1"/>
    </xf>
    <xf numFmtId="170" fontId="11" fillId="0" borderId="8" xfId="2" applyNumberFormat="1" applyFont="1" applyBorder="1" applyAlignment="1">
      <alignment horizontal="center" vertical="center" wrapText="1"/>
    </xf>
    <xf numFmtId="0" fontId="11" fillId="0" borderId="8" xfId="2" applyFont="1" applyBorder="1" applyAlignment="1">
      <alignment vertical="center" wrapText="1"/>
    </xf>
    <xf numFmtId="0" fontId="11" fillId="0" borderId="8" xfId="2" applyFont="1" applyBorder="1" applyAlignment="1">
      <alignment horizontal="center" vertical="center" wrapText="1"/>
    </xf>
    <xf numFmtId="2" fontId="11" fillId="0" borderId="8" xfId="2" applyNumberFormat="1" applyFont="1" applyBorder="1" applyAlignment="1">
      <alignment horizontal="center" vertical="center" wrapText="1"/>
    </xf>
    <xf numFmtId="0" fontId="11" fillId="0" borderId="8" xfId="2" applyFont="1" applyBorder="1" applyAlignment="1">
      <alignment horizontal="justify" vertical="center" wrapText="1"/>
    </xf>
    <xf numFmtId="4" fontId="12" fillId="0" borderId="8" xfId="2" applyNumberFormat="1" applyFont="1" applyBorder="1" applyAlignment="1">
      <alignment vertical="center" wrapText="1"/>
    </xf>
    <xf numFmtId="4" fontId="12" fillId="0" borderId="8" xfId="2" applyNumberFormat="1" applyFont="1" applyBorder="1" applyAlignment="1">
      <alignment horizontal="center" vertical="center" wrapText="1"/>
    </xf>
    <xf numFmtId="0" fontId="12" fillId="0" borderId="8" xfId="2" applyFont="1" applyBorder="1" applyAlignment="1">
      <alignment horizontal="center" vertical="center" wrapText="1"/>
    </xf>
    <xf numFmtId="0" fontId="12" fillId="0" borderId="8" xfId="2" applyFont="1" applyBorder="1" applyAlignment="1">
      <alignment horizontal="right" vertical="center" wrapText="1"/>
    </xf>
    <xf numFmtId="170" fontId="12" fillId="0" borderId="8" xfId="2" applyNumberFormat="1" applyFont="1" applyBorder="1" applyAlignment="1">
      <alignment horizontal="center" vertical="center" wrapText="1"/>
    </xf>
    <xf numFmtId="0" fontId="12" fillId="0" borderId="8" xfId="3" applyFont="1" applyBorder="1" applyAlignment="1">
      <alignment horizontal="justify" vertical="top" wrapText="1"/>
    </xf>
    <xf numFmtId="170" fontId="12" fillId="0" borderId="8" xfId="2" applyNumberFormat="1" applyFont="1" applyBorder="1" applyAlignment="1">
      <alignment horizontal="center" vertical="top" wrapText="1"/>
    </xf>
    <xf numFmtId="0" fontId="12" fillId="0" borderId="8" xfId="0" applyFont="1" applyBorder="1" applyAlignment="1">
      <alignment vertical="center" wrapText="1"/>
    </xf>
    <xf numFmtId="0" fontId="12" fillId="0" borderId="8" xfId="2" applyFont="1" applyBorder="1" applyAlignment="1">
      <alignment horizontal="justify" vertical="center" wrapText="1"/>
    </xf>
    <xf numFmtId="3" fontId="12" fillId="0" borderId="8" xfId="2" applyNumberFormat="1" applyFont="1" applyBorder="1" applyAlignment="1">
      <alignment horizontal="center" vertical="center" wrapText="1"/>
    </xf>
    <xf numFmtId="1" fontId="12" fillId="0" borderId="8" xfId="2" applyNumberFormat="1" applyFont="1" applyBorder="1" applyAlignment="1">
      <alignment horizontal="center" vertical="center" wrapText="1"/>
    </xf>
    <xf numFmtId="171" fontId="12" fillId="0" borderId="8" xfId="4" applyFont="1" applyFill="1" applyBorder="1" applyAlignment="1">
      <alignment horizontal="right" vertical="center" wrapText="1"/>
    </xf>
    <xf numFmtId="0" fontId="12" fillId="0" borderId="8" xfId="5" applyFont="1" applyBorder="1" applyAlignment="1">
      <alignment vertical="center" wrapText="1"/>
    </xf>
    <xf numFmtId="1" fontId="12" fillId="0" borderId="8" xfId="6" applyNumberFormat="1" applyFont="1" applyFill="1" applyBorder="1" applyAlignment="1">
      <alignment horizontal="center" vertical="center" wrapText="1"/>
    </xf>
    <xf numFmtId="2" fontId="12" fillId="0" borderId="8" xfId="2" applyNumberFormat="1" applyFont="1" applyBorder="1" applyAlignment="1">
      <alignment horizontal="center" vertical="center" wrapText="1"/>
    </xf>
    <xf numFmtId="170" fontId="12" fillId="0" borderId="8" xfId="2" applyNumberFormat="1" applyFont="1" applyBorder="1" applyAlignment="1">
      <alignment horizontal="center" vertical="top"/>
    </xf>
    <xf numFmtId="4" fontId="12" fillId="0" borderId="8" xfId="2" applyNumberFormat="1" applyFont="1" applyBorder="1" applyAlignment="1">
      <alignment horizontal="center"/>
    </xf>
    <xf numFmtId="0" fontId="12" fillId="0" borderId="8" xfId="3" applyFont="1" applyBorder="1" applyAlignment="1">
      <alignment horizontal="center" vertical="top" wrapText="1"/>
    </xf>
    <xf numFmtId="0" fontId="12" fillId="0" borderId="8" xfId="7" applyFont="1" applyBorder="1" applyAlignment="1">
      <alignment horizontal="justify" vertical="top" wrapText="1"/>
    </xf>
    <xf numFmtId="0" fontId="12" fillId="0" borderId="8" xfId="3" applyFont="1" applyBorder="1" applyAlignment="1">
      <alignment horizontal="center" vertical="center" wrapText="1"/>
    </xf>
    <xf numFmtId="0" fontId="12" fillId="0" borderId="8" xfId="6" applyNumberFormat="1" applyFont="1" applyFill="1" applyBorder="1" applyAlignment="1">
      <alignment horizontal="center" vertical="center" wrapText="1"/>
    </xf>
    <xf numFmtId="0" fontId="11" fillId="0" borderId="8" xfId="8" applyFont="1" applyBorder="1" applyAlignment="1">
      <alignment horizontal="justify" vertical="top" wrapText="1"/>
    </xf>
    <xf numFmtId="0" fontId="12" fillId="0" borderId="8" xfId="8" applyFont="1" applyBorder="1" applyAlignment="1">
      <alignment horizontal="justify" vertical="top" wrapText="1"/>
    </xf>
    <xf numFmtId="0" fontId="12" fillId="0" borderId="8" xfId="2" applyFont="1" applyBorder="1" applyAlignment="1">
      <alignment horizontal="center" wrapText="1"/>
    </xf>
    <xf numFmtId="170" fontId="12" fillId="5" borderId="8" xfId="2" applyNumberFormat="1" applyFont="1" applyFill="1" applyBorder="1" applyAlignment="1">
      <alignment horizontal="center" vertical="center" wrapText="1"/>
    </xf>
    <xf numFmtId="0" fontId="11" fillId="5" borderId="8" xfId="2" applyFont="1" applyFill="1" applyBorder="1" applyAlignment="1">
      <alignment horizontal="justify" vertical="center" wrapText="1"/>
    </xf>
    <xf numFmtId="4" fontId="12" fillId="5" borderId="8" xfId="2" applyNumberFormat="1" applyFont="1" applyFill="1" applyBorder="1" applyAlignment="1">
      <alignment horizontal="center" vertical="center" wrapText="1"/>
    </xf>
    <xf numFmtId="0" fontId="12" fillId="5" borderId="8" xfId="6" applyNumberFormat="1" applyFont="1" applyFill="1" applyBorder="1" applyAlignment="1">
      <alignment horizontal="center" vertical="center" wrapText="1"/>
    </xf>
    <xf numFmtId="0" fontId="12" fillId="5" borderId="8" xfId="2" applyFont="1" applyFill="1" applyBorder="1" applyAlignment="1">
      <alignment horizontal="center" vertical="center" wrapText="1"/>
    </xf>
    <xf numFmtId="0" fontId="11" fillId="5" borderId="8" xfId="2" applyFont="1" applyFill="1" applyBorder="1" applyAlignment="1">
      <alignment horizontal="right" vertical="center" wrapText="1"/>
    </xf>
    <xf numFmtId="170" fontId="11" fillId="0" borderId="8" xfId="5" applyNumberFormat="1" applyFont="1" applyBorder="1" applyAlignment="1">
      <alignment horizontal="center" vertical="center" wrapText="1"/>
    </xf>
    <xf numFmtId="0" fontId="11" fillId="0" borderId="8" xfId="5" applyFont="1" applyBorder="1" applyAlignment="1">
      <alignment vertical="center" wrapText="1"/>
    </xf>
    <xf numFmtId="0" fontId="12" fillId="0" borderId="8" xfId="5" applyFont="1" applyBorder="1" applyAlignment="1">
      <alignment horizontal="center" vertical="center" wrapText="1"/>
    </xf>
    <xf numFmtId="0" fontId="12" fillId="0" borderId="0" xfId="5" applyFont="1"/>
    <xf numFmtId="170" fontId="11" fillId="0" borderId="8" xfId="5" applyNumberFormat="1" applyFont="1" applyBorder="1" applyAlignment="1">
      <alignment vertical="center" wrapText="1"/>
    </xf>
    <xf numFmtId="0" fontId="12" fillId="0" borderId="8" xfId="5" applyFont="1" applyBorder="1" applyAlignment="1">
      <alignment horizontal="justify" vertical="center" wrapText="1"/>
    </xf>
    <xf numFmtId="0" fontId="12" fillId="0" borderId="8" xfId="9" applyFont="1" applyBorder="1" applyAlignment="1">
      <alignment horizontal="justify" vertical="center" wrapText="1"/>
    </xf>
    <xf numFmtId="0" fontId="11" fillId="0" borderId="8" xfId="5" applyFont="1" applyBorder="1" applyAlignment="1">
      <alignment horizontal="center" vertical="center" wrapText="1"/>
    </xf>
    <xf numFmtId="0" fontId="12" fillId="0" borderId="0" xfId="5" applyFont="1" applyAlignment="1">
      <alignment vertical="center" wrapText="1"/>
    </xf>
    <xf numFmtId="0" fontId="12" fillId="0" borderId="8" xfId="10" applyFont="1" applyBorder="1" applyAlignment="1">
      <alignment horizontal="justify" vertical="center" wrapText="1"/>
    </xf>
    <xf numFmtId="0" fontId="12" fillId="0" borderId="8" xfId="11" applyFont="1" applyBorder="1" applyAlignment="1">
      <alignment horizontal="justify" vertical="center" wrapText="1"/>
    </xf>
    <xf numFmtId="1" fontId="12" fillId="0" borderId="8" xfId="9" applyNumberFormat="1" applyFont="1" applyBorder="1" applyAlignment="1">
      <alignment vertical="center" wrapText="1"/>
    </xf>
    <xf numFmtId="0" fontId="12" fillId="0" borderId="8" xfId="9" applyFont="1" applyBorder="1" applyAlignment="1">
      <alignment horizontal="center" vertical="center" wrapText="1"/>
    </xf>
    <xf numFmtId="0" fontId="12" fillId="0" borderId="8" xfId="7" applyFont="1" applyBorder="1" applyAlignment="1">
      <alignment horizontal="center" vertical="top" wrapText="1"/>
    </xf>
    <xf numFmtId="0" fontId="11" fillId="0" borderId="8" xfId="3" applyFont="1" applyBorder="1" applyAlignment="1">
      <alignment horizontal="justify" vertical="center" wrapText="1"/>
    </xf>
    <xf numFmtId="0" fontId="12" fillId="0" borderId="0" xfId="2" applyFont="1"/>
    <xf numFmtId="0" fontId="12" fillId="0" borderId="8" xfId="7" applyFont="1" applyBorder="1" applyAlignment="1">
      <alignment horizontal="center" vertical="center" wrapText="1"/>
    </xf>
    <xf numFmtId="0" fontId="12" fillId="0" borderId="8" xfId="3" applyFont="1" applyBorder="1" applyAlignment="1">
      <alignment horizontal="justify" vertical="center" wrapText="1"/>
    </xf>
    <xf numFmtId="0" fontId="17" fillId="0" borderId="8" xfId="12" applyFont="1" applyBorder="1" applyAlignment="1">
      <alignment horizontal="justify" vertical="top" wrapText="1"/>
    </xf>
    <xf numFmtId="0" fontId="12" fillId="0" borderId="8" xfId="12" applyFont="1" applyBorder="1" applyAlignment="1">
      <alignment horizontal="center" vertical="center" wrapText="1"/>
    </xf>
    <xf numFmtId="0" fontId="12" fillId="0" borderId="0" xfId="2" applyFont="1" applyAlignment="1">
      <alignment horizontal="center" vertical="center" wrapText="1"/>
    </xf>
    <xf numFmtId="0" fontId="12" fillId="0" borderId="8" xfId="8" applyFont="1" applyBorder="1" applyAlignment="1">
      <alignment horizontal="justify" vertical="center" wrapText="1"/>
    </xf>
    <xf numFmtId="0" fontId="12" fillId="0" borderId="8" xfId="2" applyFont="1" applyBorder="1" applyAlignment="1">
      <alignment horizontal="center" vertical="center"/>
    </xf>
    <xf numFmtId="2" fontId="12" fillId="5" borderId="8" xfId="2" applyNumberFormat="1" applyFont="1" applyFill="1" applyBorder="1" applyAlignment="1">
      <alignment horizontal="center" vertical="center" wrapText="1"/>
    </xf>
    <xf numFmtId="0" fontId="11" fillId="5" borderId="8" xfId="3" applyFont="1" applyFill="1" applyBorder="1" applyAlignment="1">
      <alignment horizontal="justify" vertical="center" wrapText="1"/>
    </xf>
    <xf numFmtId="1" fontId="11" fillId="5" borderId="8" xfId="2" applyNumberFormat="1" applyFont="1" applyFill="1" applyBorder="1" applyAlignment="1">
      <alignment horizontal="center" vertical="center" wrapText="1"/>
    </xf>
    <xf numFmtId="2" fontId="12" fillId="0" borderId="0" xfId="2" applyNumberFormat="1" applyFont="1" applyAlignment="1">
      <alignment horizontal="center" vertical="center" wrapText="1"/>
    </xf>
    <xf numFmtId="2" fontId="12" fillId="0" borderId="0" xfId="2" applyNumberFormat="1" applyFont="1" applyAlignment="1">
      <alignment horizontal="center"/>
    </xf>
    <xf numFmtId="1" fontId="12" fillId="0" borderId="0" xfId="2" applyNumberFormat="1" applyFont="1" applyAlignment="1">
      <alignment horizontal="center" vertical="center" wrapText="1"/>
    </xf>
    <xf numFmtId="170" fontId="12" fillId="0" borderId="8" xfId="10" applyNumberFormat="1" applyFont="1" applyBorder="1" applyAlignment="1">
      <alignment horizontal="center" vertical="center" wrapText="1"/>
    </xf>
    <xf numFmtId="170" fontId="12" fillId="0" borderId="8" xfId="5" applyNumberFormat="1" applyFont="1" applyBorder="1" applyAlignment="1">
      <alignment horizontal="center" vertical="center" wrapText="1"/>
    </xf>
    <xf numFmtId="0" fontId="12" fillId="0" borderId="8" xfId="2" applyFont="1" applyBorder="1" applyAlignment="1">
      <alignment horizontal="justify" vertical="top" wrapText="1"/>
    </xf>
    <xf numFmtId="0" fontId="12" fillId="0" borderId="8" xfId="13" applyFont="1" applyBorder="1" applyAlignment="1">
      <alignment horizontal="justify" vertical="center" wrapText="1"/>
    </xf>
    <xf numFmtId="0" fontId="11" fillId="5" borderId="8" xfId="2" applyFont="1" applyFill="1" applyBorder="1" applyAlignment="1">
      <alignment horizontal="center" wrapText="1"/>
    </xf>
    <xf numFmtId="0" fontId="12" fillId="5" borderId="8" xfId="3" applyFont="1" applyFill="1" applyBorder="1" applyAlignment="1">
      <alignment horizontal="center" vertical="center" wrapText="1"/>
    </xf>
    <xf numFmtId="1" fontId="11" fillId="5" borderId="8" xfId="3" applyNumberFormat="1" applyFont="1" applyFill="1" applyBorder="1" applyAlignment="1">
      <alignment horizontal="center" vertical="center" wrapText="1"/>
    </xf>
    <xf numFmtId="2" fontId="12" fillId="5" borderId="8" xfId="3" applyNumberFormat="1" applyFont="1" applyFill="1" applyBorder="1" applyAlignment="1">
      <alignment horizontal="center" vertical="center" wrapText="1"/>
    </xf>
    <xf numFmtId="0" fontId="11" fillId="5" borderId="8" xfId="3" applyFont="1" applyFill="1" applyBorder="1" applyAlignment="1">
      <alignment horizontal="right" vertical="center" wrapText="1"/>
    </xf>
    <xf numFmtId="2" fontId="12" fillId="0" borderId="0" xfId="5" applyNumberFormat="1" applyFont="1" applyAlignment="1">
      <alignment horizontal="center" vertical="center" wrapText="1"/>
    </xf>
    <xf numFmtId="0" fontId="12" fillId="5" borderId="8" xfId="5" applyFont="1" applyFill="1" applyBorder="1" applyAlignment="1">
      <alignment horizontal="center" vertical="center" wrapText="1"/>
    </xf>
    <xf numFmtId="0" fontId="11" fillId="5" borderId="8" xfId="5" applyFont="1" applyFill="1" applyBorder="1" applyAlignment="1">
      <alignment horizontal="left" vertical="center" wrapText="1"/>
    </xf>
    <xf numFmtId="2" fontId="12" fillId="5" borderId="8" xfId="8" applyNumberFormat="1" applyFont="1" applyFill="1" applyBorder="1" applyAlignment="1">
      <alignment horizontal="center" vertical="center" wrapText="1"/>
    </xf>
    <xf numFmtId="169" fontId="12" fillId="5" borderId="8" xfId="8" applyNumberFormat="1" applyFont="1" applyFill="1" applyBorder="1" applyAlignment="1">
      <alignment horizontal="center" vertical="center" wrapText="1"/>
    </xf>
    <xf numFmtId="0" fontId="11" fillId="5" borderId="8" xfId="8" applyFont="1" applyFill="1" applyBorder="1" applyAlignment="1">
      <alignment horizontal="right" vertical="center" wrapText="1"/>
    </xf>
    <xf numFmtId="0" fontId="11" fillId="0" borderId="8" xfId="5" applyFont="1" applyBorder="1" applyAlignment="1">
      <alignment horizontal="left" vertical="center" wrapText="1"/>
    </xf>
    <xf numFmtId="0" fontId="12" fillId="0" borderId="8" xfId="8" applyFont="1" applyBorder="1" applyAlignment="1">
      <alignment horizontal="center" vertical="center" wrapText="1"/>
    </xf>
    <xf numFmtId="1" fontId="12" fillId="0" borderId="8" xfId="8" applyNumberFormat="1" applyFont="1" applyBorder="1" applyAlignment="1">
      <alignment horizontal="center" vertical="center" wrapText="1"/>
    </xf>
    <xf numFmtId="0" fontId="11" fillId="0" borderId="8" xfId="8" applyFont="1" applyBorder="1" applyAlignment="1">
      <alignment horizontal="center" vertical="center" wrapText="1"/>
    </xf>
    <xf numFmtId="0" fontId="11" fillId="0" borderId="8" xfId="7" applyFont="1" applyBorder="1" applyAlignment="1">
      <alignment vertical="center" wrapText="1"/>
    </xf>
    <xf numFmtId="0" fontId="12" fillId="0" borderId="8" xfId="14" applyFont="1" applyBorder="1" applyAlignment="1">
      <alignment vertical="center" wrapText="1"/>
    </xf>
    <xf numFmtId="0" fontId="12" fillId="0" borderId="8" xfId="6" applyNumberFormat="1" applyFont="1" applyFill="1" applyBorder="1" applyAlignment="1" applyProtection="1">
      <alignment horizontal="center" vertical="center" wrapText="1"/>
    </xf>
    <xf numFmtId="0" fontId="11" fillId="0" borderId="8" xfId="14" applyFont="1" applyBorder="1" applyAlignment="1">
      <alignment vertical="center" wrapText="1"/>
    </xf>
    <xf numFmtId="2" fontId="12" fillId="0" borderId="8" xfId="5" applyNumberFormat="1" applyFont="1" applyBorder="1" applyAlignment="1">
      <alignment horizontal="center" vertical="center" wrapText="1"/>
    </xf>
    <xf numFmtId="170" fontId="12" fillId="0" borderId="8" xfId="15" applyNumberFormat="1" applyFont="1" applyBorder="1" applyAlignment="1">
      <alignment horizontal="center" vertical="center"/>
    </xf>
    <xf numFmtId="0" fontId="11" fillId="0" borderId="8" xfId="15" applyFont="1" applyBorder="1" applyAlignment="1">
      <alignment horizontal="justify" vertical="center" wrapText="1"/>
    </xf>
    <xf numFmtId="1" fontId="12" fillId="0" borderId="8" xfId="15" applyNumberFormat="1" applyFont="1" applyBorder="1" applyAlignment="1">
      <alignment horizontal="center" vertical="center" wrapText="1"/>
    </xf>
    <xf numFmtId="170" fontId="11" fillId="0" borderId="8" xfId="12" applyNumberFormat="1" applyFont="1" applyBorder="1" applyAlignment="1">
      <alignment vertical="center"/>
    </xf>
    <xf numFmtId="0" fontId="12" fillId="0" borderId="8" xfId="14" applyFont="1" applyBorder="1" applyAlignment="1">
      <alignment horizontal="left" vertical="center" wrapText="1"/>
    </xf>
    <xf numFmtId="170" fontId="11" fillId="0" borderId="8" xfId="15" applyNumberFormat="1" applyFont="1" applyBorder="1" applyAlignment="1">
      <alignment horizontal="center" vertical="center"/>
    </xf>
    <xf numFmtId="0" fontId="11" fillId="0" borderId="8" xfId="16" applyFont="1" applyBorder="1" applyAlignment="1">
      <alignment horizontal="justify" vertical="center" wrapText="1"/>
    </xf>
    <xf numFmtId="0" fontId="12" fillId="0" borderId="8" xfId="15" applyFont="1" applyBorder="1" applyAlignment="1">
      <alignment horizontal="center" vertical="center"/>
    </xf>
    <xf numFmtId="1" fontId="12" fillId="0" borderId="8" xfId="16" applyNumberFormat="1" applyFont="1" applyBorder="1" applyAlignment="1">
      <alignment horizontal="center" vertical="center" wrapText="1"/>
    </xf>
    <xf numFmtId="0" fontId="12" fillId="0" borderId="8" xfId="17" applyFont="1" applyBorder="1" applyAlignment="1">
      <alignment horizontal="justify" vertical="top" wrapText="1"/>
    </xf>
    <xf numFmtId="1" fontId="12" fillId="0" borderId="8" xfId="16" applyNumberFormat="1" applyFont="1" applyBorder="1" applyAlignment="1">
      <alignment horizontal="center" vertical="top" wrapText="1"/>
    </xf>
    <xf numFmtId="0" fontId="12" fillId="0" borderId="8" xfId="18" applyFont="1" applyBorder="1" applyAlignment="1">
      <alignment horizontal="justify" vertical="top" wrapText="1"/>
    </xf>
    <xf numFmtId="170" fontId="12" fillId="0" borderId="8" xfId="15" applyNumberFormat="1" applyFont="1" applyBorder="1" applyAlignment="1">
      <alignment horizontal="center"/>
    </xf>
    <xf numFmtId="0" fontId="11" fillId="0" borderId="8" xfId="18" applyFont="1" applyBorder="1" applyAlignment="1">
      <alignment horizontal="justify" vertical="center" wrapText="1"/>
    </xf>
    <xf numFmtId="0" fontId="11" fillId="0" borderId="8" xfId="0" applyFont="1" applyBorder="1" applyAlignment="1">
      <alignment horizontal="justify" vertical="center" wrapText="1"/>
    </xf>
    <xf numFmtId="2" fontId="11" fillId="0" borderId="8" xfId="0" applyNumberFormat="1" applyFont="1" applyBorder="1" applyAlignment="1">
      <alignment horizontal="center" vertical="top" wrapText="1"/>
    </xf>
    <xf numFmtId="0" fontId="11" fillId="0" borderId="8" xfId="0" applyFont="1" applyBorder="1" applyAlignment="1">
      <alignment horizontal="left" vertical="center" wrapText="1"/>
    </xf>
    <xf numFmtId="1" fontId="12" fillId="0" borderId="8" xfId="0" applyNumberFormat="1" applyFont="1" applyBorder="1" applyAlignment="1">
      <alignment horizontal="center" vertical="center" wrapText="1"/>
    </xf>
    <xf numFmtId="0" fontId="12" fillId="0" borderId="8" xfId="0" applyFont="1" applyBorder="1" applyAlignment="1">
      <alignment horizontal="justify" vertical="top" wrapText="1"/>
    </xf>
    <xf numFmtId="0" fontId="12" fillId="0" borderId="8" xfId="19" applyFont="1" applyBorder="1" applyAlignment="1">
      <alignment horizontal="justify" vertical="top" wrapText="1"/>
    </xf>
    <xf numFmtId="0" fontId="20" fillId="0" borderId="8" xfId="20" applyFont="1" applyBorder="1" applyAlignment="1">
      <alignment horizontal="justify" vertical="center" wrapText="1"/>
    </xf>
    <xf numFmtId="0" fontId="12" fillId="0" borderId="8" xfId="18" applyFont="1" applyBorder="1" applyAlignment="1">
      <alignment horizontal="justify" vertical="center" wrapText="1"/>
    </xf>
    <xf numFmtId="2" fontId="12" fillId="0" borderId="8" xfId="12" applyNumberFormat="1" applyFont="1" applyBorder="1" applyAlignment="1">
      <alignment horizontal="center" vertical="center"/>
    </xf>
    <xf numFmtId="170" fontId="11" fillId="0" borderId="8" xfId="0" applyNumberFormat="1" applyFont="1" applyBorder="1" applyAlignment="1">
      <alignment horizontal="center" vertical="center" wrapText="1"/>
    </xf>
    <xf numFmtId="0" fontId="12" fillId="0" borderId="8" xfId="0" applyFont="1" applyBorder="1" applyAlignment="1">
      <alignment horizontal="justify" vertical="center" wrapText="1"/>
    </xf>
    <xf numFmtId="1" fontId="17" fillId="0" borderId="8" xfId="0" applyNumberFormat="1" applyFont="1" applyBorder="1" applyAlignment="1">
      <alignment horizontal="center" vertical="center" wrapText="1"/>
    </xf>
    <xf numFmtId="0" fontId="12" fillId="0" borderId="8" xfId="21" applyFont="1" applyBorder="1" applyAlignment="1">
      <alignment horizontal="justify" vertical="center" wrapText="1"/>
    </xf>
    <xf numFmtId="39" fontId="12" fillId="0" borderId="8" xfId="0" applyNumberFormat="1" applyFont="1" applyBorder="1" applyAlignment="1">
      <alignment horizontal="center" vertical="center" wrapText="1"/>
    </xf>
    <xf numFmtId="170" fontId="12" fillId="0" borderId="8" xfId="12" applyNumberFormat="1" applyFont="1" applyBorder="1" applyAlignment="1">
      <alignment horizontal="center" vertical="center"/>
    </xf>
    <xf numFmtId="0" fontId="20" fillId="0" borderId="8" xfId="0" quotePrefix="1" applyFont="1" applyBorder="1" applyAlignment="1">
      <alignment horizontal="left" vertical="center" wrapText="1"/>
    </xf>
    <xf numFmtId="0" fontId="11" fillId="0" borderId="8" xfId="17" applyFont="1" applyBorder="1" applyAlignment="1">
      <alignment horizontal="justify" vertical="center" wrapText="1"/>
    </xf>
    <xf numFmtId="2" fontId="12" fillId="0" borderId="8" xfId="15" applyNumberFormat="1" applyFont="1" applyBorder="1" applyAlignment="1">
      <alignment horizontal="center" vertical="center"/>
    </xf>
    <xf numFmtId="1" fontId="12" fillId="0" borderId="8" xfId="22" applyNumberFormat="1" applyFont="1" applyBorder="1" applyAlignment="1">
      <alignment horizontal="center" vertical="center" wrapText="1"/>
    </xf>
    <xf numFmtId="0" fontId="12" fillId="0" borderId="8" xfId="23" applyFont="1" applyBorder="1" applyAlignment="1">
      <alignment horizontal="justify" vertical="top" wrapText="1"/>
    </xf>
    <xf numFmtId="0" fontId="12" fillId="0" borderId="8" xfId="9" applyFont="1" applyBorder="1" applyAlignment="1">
      <alignment horizontal="left" vertical="top" wrapText="1"/>
    </xf>
    <xf numFmtId="1" fontId="12" fillId="0" borderId="8" xfId="12" applyNumberFormat="1" applyFont="1" applyBorder="1" applyAlignment="1">
      <alignment horizontal="center" vertical="center"/>
    </xf>
    <xf numFmtId="0" fontId="12" fillId="0" borderId="8" xfId="24" applyFont="1" applyBorder="1" applyAlignment="1">
      <alignment horizontal="justify" vertical="top" wrapText="1"/>
    </xf>
    <xf numFmtId="0" fontId="12" fillId="0" borderId="8" xfId="15" applyFont="1" applyBorder="1" applyAlignment="1">
      <alignment horizontal="justify" vertical="center" wrapText="1"/>
    </xf>
    <xf numFmtId="170" fontId="12" fillId="0" borderId="8" xfId="12" applyNumberFormat="1" applyFont="1" applyBorder="1" applyAlignment="1">
      <alignment vertical="center"/>
    </xf>
    <xf numFmtId="170" fontId="11" fillId="0" borderId="8" xfId="12" applyNumberFormat="1" applyFont="1" applyBorder="1" applyAlignment="1">
      <alignment horizontal="center" vertical="center"/>
    </xf>
    <xf numFmtId="2" fontId="11" fillId="0" borderId="8" xfId="15" applyNumberFormat="1" applyFont="1" applyBorder="1" applyAlignment="1">
      <alignment horizontal="center" vertical="center"/>
    </xf>
    <xf numFmtId="170" fontId="12" fillId="0" borderId="8" xfId="22" applyNumberFormat="1" applyFont="1" applyBorder="1" applyAlignment="1">
      <alignment horizontal="center" vertical="center" wrapText="1"/>
    </xf>
    <xf numFmtId="170" fontId="12" fillId="0" borderId="8" xfId="3" applyNumberFormat="1" applyFont="1" applyBorder="1" applyAlignment="1">
      <alignment horizontal="center" vertical="top" wrapText="1"/>
    </xf>
    <xf numFmtId="1" fontId="12" fillId="0" borderId="8" xfId="3" applyNumberFormat="1" applyFont="1" applyBorder="1" applyAlignment="1">
      <alignment horizontal="center" vertical="center" wrapText="1"/>
    </xf>
    <xf numFmtId="170" fontId="11" fillId="5" borderId="8" xfId="2" applyNumberFormat="1" applyFont="1" applyFill="1" applyBorder="1" applyAlignment="1">
      <alignment horizontal="right" vertical="center" wrapText="1"/>
    </xf>
    <xf numFmtId="171" fontId="11" fillId="0" borderId="8" xfId="4" applyFont="1" applyFill="1" applyBorder="1" applyAlignment="1">
      <alignment horizontal="right" vertical="center" wrapText="1"/>
    </xf>
    <xf numFmtId="171" fontId="12" fillId="0" borderId="8" xfId="2" applyNumberFormat="1" applyFont="1" applyBorder="1" applyAlignment="1">
      <alignment horizontal="right" vertical="center" wrapText="1"/>
    </xf>
    <xf numFmtId="170" fontId="12" fillId="6" borderId="8" xfId="2" applyNumberFormat="1" applyFont="1" applyFill="1" applyBorder="1" applyAlignment="1">
      <alignment horizontal="center" vertical="center" wrapText="1"/>
    </xf>
    <xf numFmtId="0" fontId="11" fillId="6" borderId="8" xfId="2" applyFont="1" applyFill="1" applyBorder="1" applyAlignment="1">
      <alignment vertical="center" wrapText="1"/>
    </xf>
    <xf numFmtId="4" fontId="12" fillId="6" borderId="8" xfId="2" applyNumberFormat="1" applyFont="1" applyFill="1" applyBorder="1" applyAlignment="1">
      <alignment horizontal="center" vertical="center" wrapText="1"/>
    </xf>
    <xf numFmtId="0" fontId="12" fillId="6" borderId="8" xfId="2" applyFont="1" applyFill="1" applyBorder="1" applyAlignment="1">
      <alignment horizontal="center" vertical="center" wrapText="1"/>
    </xf>
    <xf numFmtId="171" fontId="11" fillId="6" borderId="8" xfId="2" applyNumberFormat="1" applyFont="1" applyFill="1" applyBorder="1" applyAlignment="1">
      <alignment horizontal="right" vertical="center" wrapText="1"/>
    </xf>
    <xf numFmtId="0" fontId="12" fillId="0" borderId="20" xfId="2" applyFont="1" applyBorder="1" applyAlignment="1">
      <alignment horizontal="center" vertical="center" wrapText="1"/>
    </xf>
    <xf numFmtId="170" fontId="12" fillId="0" borderId="24" xfId="2" applyNumberFormat="1" applyFont="1" applyBorder="1" applyAlignment="1">
      <alignment horizontal="center" vertical="center" wrapText="1"/>
    </xf>
    <xf numFmtId="171" fontId="12" fillId="0" borderId="25" xfId="4" applyFont="1" applyFill="1" applyBorder="1" applyAlignment="1">
      <alignment horizontal="right" vertical="center" wrapText="1"/>
    </xf>
    <xf numFmtId="171" fontId="12" fillId="0" borderId="25" xfId="2" applyNumberFormat="1" applyFont="1" applyBorder="1" applyAlignment="1">
      <alignment horizontal="right" vertical="center" wrapText="1"/>
    </xf>
    <xf numFmtId="0" fontId="12" fillId="0" borderId="24" xfId="2" applyFont="1" applyBorder="1" applyAlignment="1">
      <alignment horizontal="center" vertical="center" wrapText="1"/>
    </xf>
    <xf numFmtId="0" fontId="12" fillId="0" borderId="25" xfId="2" applyFont="1" applyBorder="1" applyAlignment="1">
      <alignment horizontal="right" vertical="center" wrapText="1"/>
    </xf>
    <xf numFmtId="0" fontId="12" fillId="0" borderId="0" xfId="2" applyFont="1" applyAlignment="1">
      <alignment horizontal="right" vertical="center" wrapText="1"/>
    </xf>
    <xf numFmtId="0" fontId="317" fillId="0" borderId="0" xfId="0" applyFont="1" applyAlignment="1">
      <alignment horizontal="center"/>
    </xf>
    <xf numFmtId="170" fontId="14" fillId="0" borderId="90" xfId="2" applyNumberFormat="1" applyFont="1" applyBorder="1" applyAlignment="1">
      <alignment horizontal="center" vertical="center" wrapText="1"/>
    </xf>
    <xf numFmtId="0" fontId="30" fillId="0" borderId="91" xfId="10239" applyFont="1" applyBorder="1" applyAlignment="1">
      <alignment horizontal="left" wrapText="1"/>
    </xf>
    <xf numFmtId="1" fontId="14" fillId="54" borderId="91" xfId="3" applyNumberFormat="1" applyFill="1" applyBorder="1" applyAlignment="1">
      <alignment horizontal="center" vertical="center" wrapText="1"/>
    </xf>
    <xf numFmtId="1" fontId="14" fillId="0" borderId="91" xfId="3" applyNumberFormat="1" applyBorder="1" applyAlignment="1">
      <alignment horizontal="center" vertical="center" wrapText="1"/>
    </xf>
    <xf numFmtId="0" fontId="14" fillId="0" borderId="91" xfId="2" applyFont="1" applyBorder="1" applyAlignment="1" applyProtection="1">
      <alignment horizontal="center" vertical="center" wrapText="1"/>
      <protection locked="0"/>
    </xf>
    <xf numFmtId="43" fontId="14" fillId="0" borderId="91" xfId="1" applyFont="1" applyBorder="1" applyAlignment="1" applyProtection="1">
      <alignment horizontal="center" vertical="center" wrapText="1"/>
      <protection locked="0"/>
    </xf>
    <xf numFmtId="0" fontId="14" fillId="0" borderId="90" xfId="10239" applyBorder="1" applyAlignment="1">
      <alignment horizontal="center" vertical="center" wrapText="1"/>
    </xf>
    <xf numFmtId="0" fontId="14" fillId="0" borderId="91" xfId="11592" applyFont="1" applyBorder="1" applyAlignment="1">
      <alignment horizontal="left" wrapText="1"/>
    </xf>
    <xf numFmtId="170" fontId="14" fillId="0" borderId="90" xfId="3" applyNumberFormat="1" applyBorder="1" applyAlignment="1">
      <alignment horizontal="center" vertical="center" wrapText="1"/>
    </xf>
    <xf numFmtId="0" fontId="14" fillId="0" borderId="91" xfId="10239" applyBorder="1" applyAlignment="1">
      <alignment horizontal="left" vertical="top" wrapText="1"/>
    </xf>
    <xf numFmtId="0" fontId="14" fillId="0" borderId="91" xfId="10239" applyBorder="1" applyAlignment="1">
      <alignment horizontal="center" vertical="center" wrapText="1"/>
    </xf>
    <xf numFmtId="1" fontId="14" fillId="0" borderId="90" xfId="11593" applyNumberFormat="1" applyFont="1" applyBorder="1" applyAlignment="1">
      <alignment horizontal="center" vertical="center" wrapText="1"/>
    </xf>
    <xf numFmtId="0" fontId="14" fillId="0" borderId="91" xfId="10239" applyBorder="1" applyAlignment="1">
      <alignment horizontal="left" wrapText="1"/>
    </xf>
    <xf numFmtId="2" fontId="14" fillId="0" borderId="91" xfId="3" applyNumberFormat="1" applyBorder="1" applyAlignment="1">
      <alignment horizontal="center" vertical="center" wrapText="1"/>
    </xf>
    <xf numFmtId="0" fontId="14" fillId="92" borderId="91" xfId="14" applyFont="1" applyFill="1" applyBorder="1" applyAlignment="1">
      <alignment horizontal="center" vertical="center" wrapText="1"/>
    </xf>
    <xf numFmtId="170" fontId="30" fillId="0" borderId="90" xfId="2" applyNumberFormat="1" applyFont="1" applyBorder="1" applyAlignment="1">
      <alignment horizontal="center" vertical="center" wrapText="1"/>
    </xf>
    <xf numFmtId="1" fontId="14" fillId="0" borderId="91" xfId="10239" applyNumberFormat="1" applyBorder="1" applyAlignment="1">
      <alignment horizontal="center" vertical="center" wrapText="1"/>
    </xf>
    <xf numFmtId="1" fontId="14" fillId="0" borderId="91" xfId="6" applyNumberFormat="1" applyFont="1" applyFill="1" applyBorder="1" applyAlignment="1" applyProtection="1">
      <alignment horizontal="center" vertical="center" wrapText="1"/>
    </xf>
    <xf numFmtId="0" fontId="14" fillId="0" borderId="91" xfId="10239" applyBorder="1" applyAlignment="1">
      <alignment horizontal="left" vertical="center" wrapText="1"/>
    </xf>
    <xf numFmtId="2" fontId="14" fillId="0" borderId="91" xfId="10239" applyNumberFormat="1" applyBorder="1" applyAlignment="1">
      <alignment horizontal="center" vertical="center" wrapText="1"/>
    </xf>
    <xf numFmtId="1" fontId="14" fillId="0" borderId="91" xfId="2" applyNumberFormat="1" applyFont="1" applyBorder="1" applyAlignment="1" applyProtection="1">
      <alignment horizontal="center" vertical="center" wrapText="1"/>
      <protection locked="0"/>
    </xf>
    <xf numFmtId="0" fontId="0" fillId="0" borderId="0" xfId="0" applyAlignment="1">
      <alignment horizontal="center" vertical="center"/>
    </xf>
    <xf numFmtId="0" fontId="321" fillId="0" borderId="91" xfId="0" applyFont="1" applyBorder="1" applyAlignment="1">
      <alignment horizontal="left" vertical="center" wrapText="1"/>
    </xf>
    <xf numFmtId="0" fontId="323" fillId="0" borderId="91" xfId="0" applyFont="1" applyBorder="1"/>
    <xf numFmtId="0" fontId="324" fillId="0" borderId="91" xfId="0" applyFont="1" applyBorder="1"/>
    <xf numFmtId="0" fontId="324" fillId="0" borderId="91" xfId="0" applyFont="1" applyBorder="1" applyProtection="1">
      <protection locked="0"/>
    </xf>
    <xf numFmtId="1" fontId="324" fillId="0" borderId="91" xfId="0" applyNumberFormat="1" applyFont="1" applyBorder="1" applyProtection="1">
      <protection locked="0"/>
    </xf>
    <xf numFmtId="0" fontId="324" fillId="0" borderId="91" xfId="0" applyFont="1" applyBorder="1" applyAlignment="1">
      <alignment horizontal="center" vertical="center"/>
    </xf>
    <xf numFmtId="0" fontId="30" fillId="0" borderId="91" xfId="11594" applyFont="1" applyBorder="1" applyAlignment="1">
      <alignment horizontal="left" vertical="top" wrapText="1"/>
    </xf>
    <xf numFmtId="1" fontId="324" fillId="0" borderId="91" xfId="0" applyNumberFormat="1" applyFont="1" applyBorder="1"/>
    <xf numFmtId="0" fontId="14" fillId="0" borderId="91" xfId="11594" applyFont="1" applyBorder="1" applyAlignment="1">
      <alignment horizontal="left" vertical="top" wrapText="1"/>
    </xf>
    <xf numFmtId="0" fontId="325" fillId="0" borderId="76" xfId="0" applyFont="1" applyBorder="1" applyAlignment="1">
      <alignment horizontal="justify" vertical="center" wrapText="1"/>
    </xf>
    <xf numFmtId="2" fontId="324" fillId="0" borderId="91" xfId="0" applyNumberFormat="1" applyFont="1" applyBorder="1"/>
    <xf numFmtId="0" fontId="324" fillId="0" borderId="91" xfId="0" applyFont="1" applyBorder="1" applyAlignment="1">
      <alignment wrapText="1"/>
    </xf>
    <xf numFmtId="0" fontId="324" fillId="0" borderId="92" xfId="0" applyFont="1" applyBorder="1" applyAlignment="1">
      <alignment horizontal="center" vertical="center"/>
    </xf>
    <xf numFmtId="0" fontId="14" fillId="0" borderId="92" xfId="11594" applyFont="1" applyBorder="1" applyAlignment="1">
      <alignment horizontal="left" vertical="top" wrapText="1"/>
    </xf>
    <xf numFmtId="0" fontId="324" fillId="0" borderId="7" xfId="0" applyFont="1" applyBorder="1" applyAlignment="1">
      <alignment horizontal="center" vertical="center"/>
    </xf>
    <xf numFmtId="170" fontId="326" fillId="0" borderId="91" xfId="0" applyNumberFormat="1" applyFont="1" applyBorder="1" applyAlignment="1">
      <alignment horizontal="center" vertical="center"/>
    </xf>
    <xf numFmtId="0" fontId="326" fillId="0" borderId="91" xfId="0" applyFont="1" applyBorder="1"/>
    <xf numFmtId="170" fontId="326" fillId="0" borderId="7" xfId="0" applyNumberFormat="1" applyFont="1" applyBorder="1" applyAlignment="1">
      <alignment horizontal="center" vertical="center"/>
    </xf>
    <xf numFmtId="2" fontId="324" fillId="0" borderId="91" xfId="0" applyNumberFormat="1" applyFont="1" applyBorder="1" applyAlignment="1">
      <alignment vertical="center"/>
    </xf>
    <xf numFmtId="2" fontId="324" fillId="0" borderId="91" xfId="0" applyNumberFormat="1" applyFont="1" applyBorder="1" applyAlignment="1" applyProtection="1">
      <alignment vertical="center"/>
      <protection locked="0"/>
    </xf>
    <xf numFmtId="2" fontId="324" fillId="0" borderId="92" xfId="0" applyNumberFormat="1" applyFont="1" applyBorder="1" applyAlignment="1">
      <alignment horizontal="right" vertical="center"/>
    </xf>
    <xf numFmtId="169" fontId="324" fillId="0" borderId="92" xfId="0" applyNumberFormat="1" applyFont="1" applyBorder="1" applyAlignment="1">
      <alignment horizontal="center" vertical="center"/>
    </xf>
    <xf numFmtId="2" fontId="324" fillId="0" borderId="92" xfId="0" applyNumberFormat="1" applyFont="1" applyBorder="1" applyAlignment="1">
      <alignment horizontal="center" vertical="center"/>
    </xf>
    <xf numFmtId="0" fontId="11" fillId="0" borderId="8" xfId="11596" applyFont="1" applyBorder="1" applyAlignment="1">
      <alignment horizontal="left" vertical="center" wrapText="1"/>
    </xf>
    <xf numFmtId="0" fontId="17" fillId="0" borderId="0" xfId="11596" applyFont="1" applyAlignment="1">
      <alignment vertical="center" wrapText="1"/>
    </xf>
    <xf numFmtId="0" fontId="317" fillId="0" borderId="0" xfId="11596" applyFont="1" applyAlignment="1">
      <alignment horizontal="center" vertical="center" wrapText="1"/>
    </xf>
    <xf numFmtId="0" fontId="17" fillId="0" borderId="0" xfId="11596" applyFont="1" applyAlignment="1">
      <alignment horizontal="center" vertical="center" wrapText="1"/>
    </xf>
    <xf numFmtId="0" fontId="317" fillId="0" borderId="0" xfId="11596" applyFont="1" applyAlignment="1">
      <alignment horizontal="center" vertical="top" wrapText="1"/>
    </xf>
    <xf numFmtId="43" fontId="17" fillId="0" borderId="0" xfId="11597" applyFont="1" applyAlignment="1">
      <alignment vertical="center" wrapText="1"/>
    </xf>
    <xf numFmtId="0" fontId="317" fillId="93" borderId="32" xfId="11596" applyFont="1" applyFill="1" applyBorder="1" applyAlignment="1">
      <alignment horizontal="left" vertical="center" wrapText="1"/>
    </xf>
    <xf numFmtId="0" fontId="317" fillId="93" borderId="63" xfId="11596" applyFont="1" applyFill="1" applyBorder="1" applyAlignment="1">
      <alignment horizontal="left" vertical="center" wrapText="1"/>
    </xf>
    <xf numFmtId="0" fontId="317" fillId="93" borderId="93" xfId="11596" applyFont="1" applyFill="1" applyBorder="1" applyAlignment="1">
      <alignment horizontal="left" vertical="center" wrapText="1"/>
    </xf>
    <xf numFmtId="0" fontId="317" fillId="94" borderId="8" xfId="11596" applyFont="1" applyFill="1" applyBorder="1" applyAlignment="1">
      <alignment horizontal="center" vertical="center" wrapText="1"/>
    </xf>
    <xf numFmtId="0" fontId="317" fillId="94" borderId="8" xfId="11596" applyFont="1" applyFill="1" applyBorder="1" applyAlignment="1">
      <alignment vertical="center" wrapText="1"/>
    </xf>
    <xf numFmtId="0" fontId="11" fillId="94" borderId="8" xfId="11596" applyFont="1" applyFill="1" applyBorder="1" applyAlignment="1">
      <alignment horizontal="center" vertical="center" wrapText="1"/>
    </xf>
    <xf numFmtId="0" fontId="317" fillId="0" borderId="8" xfId="11596" applyFont="1" applyBorder="1" applyAlignment="1">
      <alignment horizontal="center" vertical="center" wrapText="1"/>
    </xf>
    <xf numFmtId="0" fontId="17" fillId="0" borderId="8" xfId="11596" applyFont="1" applyBorder="1" applyAlignment="1">
      <alignment vertical="center" wrapText="1"/>
    </xf>
    <xf numFmtId="43" fontId="17" fillId="0" borderId="8" xfId="11597" applyFont="1" applyBorder="1" applyAlignment="1">
      <alignment vertical="center" wrapText="1"/>
    </xf>
    <xf numFmtId="0" fontId="317" fillId="93" borderId="8" xfId="11596" applyFont="1" applyFill="1" applyBorder="1" applyAlignment="1">
      <alignment horizontal="left" vertical="center" wrapText="1"/>
    </xf>
    <xf numFmtId="0" fontId="17" fillId="0" borderId="0" xfId="11596" applyFont="1" applyAlignment="1">
      <alignment wrapText="1"/>
    </xf>
    <xf numFmtId="0" fontId="17" fillId="0" borderId="8" xfId="11596" applyFont="1" applyBorder="1" applyAlignment="1">
      <alignment horizontal="left" vertical="center" wrapText="1"/>
    </xf>
    <xf numFmtId="0" fontId="12" fillId="0" borderId="8" xfId="11596" applyFont="1" applyBorder="1" applyAlignment="1">
      <alignment horizontal="center" vertical="center" wrapText="1"/>
    </xf>
    <xf numFmtId="171" fontId="12" fillId="0" borderId="8" xfId="11597" applyNumberFormat="1" applyFont="1" applyFill="1" applyBorder="1" applyAlignment="1">
      <alignment vertical="center" wrapText="1"/>
    </xf>
    <xf numFmtId="43" fontId="12" fillId="0" borderId="8" xfId="11597" applyFont="1" applyFill="1" applyBorder="1" applyAlignment="1">
      <alignment vertical="center" wrapText="1"/>
    </xf>
    <xf numFmtId="0" fontId="12" fillId="0" borderId="8" xfId="11596" applyFont="1" applyBorder="1" applyAlignment="1">
      <alignment horizontal="left" vertical="center" wrapText="1"/>
    </xf>
    <xf numFmtId="43" fontId="17" fillId="0" borderId="8" xfId="11597" applyFont="1" applyFill="1" applyBorder="1" applyAlignment="1">
      <alignment vertical="center" wrapText="1"/>
    </xf>
    <xf numFmtId="0" fontId="317" fillId="0" borderId="8" xfId="11596" applyFont="1" applyBorder="1" applyAlignment="1">
      <alignment horizontal="left" vertical="center" wrapText="1"/>
    </xf>
    <xf numFmtId="0" fontId="17" fillId="0" borderId="8" xfId="11596" applyFont="1" applyBorder="1" applyAlignment="1">
      <alignment horizontal="center" vertical="center" wrapText="1"/>
    </xf>
    <xf numFmtId="0" fontId="12" fillId="0" borderId="8" xfId="11596" applyFont="1" applyBorder="1" applyAlignment="1">
      <alignment vertical="center" wrapText="1"/>
    </xf>
    <xf numFmtId="0" fontId="17" fillId="0" borderId="8" xfId="11596" applyFont="1" applyBorder="1" applyAlignment="1">
      <alignment wrapText="1"/>
    </xf>
    <xf numFmtId="43" fontId="17" fillId="0" borderId="8" xfId="11597" applyFont="1" applyFill="1" applyBorder="1" applyAlignment="1">
      <alignment wrapText="1"/>
    </xf>
    <xf numFmtId="171" fontId="12" fillId="0" borderId="8" xfId="11597" applyNumberFormat="1" applyFont="1" applyBorder="1" applyAlignment="1">
      <alignment horizontal="center" vertical="center" wrapText="1"/>
    </xf>
    <xf numFmtId="43" fontId="12" fillId="0" borderId="8" xfId="11597" applyFont="1" applyBorder="1" applyAlignment="1">
      <alignment horizontal="center" vertical="center" wrapText="1"/>
    </xf>
    <xf numFmtId="0" fontId="12" fillId="0" borderId="8" xfId="11598" applyFont="1" applyBorder="1" applyAlignment="1">
      <alignment horizontal="left" vertical="center" wrapText="1"/>
    </xf>
    <xf numFmtId="0" fontId="317" fillId="0" borderId="8" xfId="11596" applyFont="1" applyBorder="1" applyAlignment="1">
      <alignment vertical="center" wrapText="1"/>
    </xf>
    <xf numFmtId="0" fontId="17" fillId="3" borderId="8" xfId="11596" applyFont="1" applyFill="1" applyBorder="1" applyAlignment="1">
      <alignment horizontal="center" vertical="center" wrapText="1"/>
    </xf>
    <xf numFmtId="1" fontId="11" fillId="0" borderId="8" xfId="11596" applyNumberFormat="1" applyFont="1" applyBorder="1" applyAlignment="1">
      <alignment horizontal="center" vertical="center" wrapText="1"/>
    </xf>
    <xf numFmtId="0" fontId="317" fillId="0" borderId="8" xfId="11596" applyFont="1" applyBorder="1" applyAlignment="1">
      <alignment horizontal="right" vertical="center" wrapText="1"/>
    </xf>
    <xf numFmtId="0" fontId="12" fillId="0" borderId="8" xfId="11596" applyFont="1" applyBorder="1" applyAlignment="1">
      <alignment horizontal="justify" vertical="center" wrapText="1"/>
    </xf>
    <xf numFmtId="0" fontId="328" fillId="0" borderId="0" xfId="11596" applyFont="1"/>
    <xf numFmtId="0" fontId="20" fillId="0" borderId="8" xfId="11596" applyFont="1" applyBorder="1" applyAlignment="1">
      <alignment horizontal="left" vertical="center" wrapText="1"/>
    </xf>
    <xf numFmtId="0" fontId="330" fillId="0" borderId="8" xfId="11596" applyFont="1" applyBorder="1" applyAlignment="1">
      <alignment horizontal="left" vertical="center" wrapText="1"/>
    </xf>
    <xf numFmtId="171" fontId="12" fillId="0" borderId="8" xfId="11597" applyNumberFormat="1" applyFont="1" applyBorder="1" applyAlignment="1">
      <alignment vertical="center" wrapText="1"/>
    </xf>
    <xf numFmtId="43" fontId="12" fillId="0" borderId="8" xfId="11597" applyFont="1" applyBorder="1" applyAlignment="1">
      <alignment vertical="center" wrapText="1"/>
    </xf>
    <xf numFmtId="1" fontId="11" fillId="0" borderId="8" xfId="11596" quotePrefix="1" applyNumberFormat="1" applyFont="1" applyBorder="1" applyAlignment="1">
      <alignment horizontal="center" vertical="center" wrapText="1"/>
    </xf>
    <xf numFmtId="170" fontId="11" fillId="0" borderId="8" xfId="11596" applyNumberFormat="1" applyFont="1" applyBorder="1" applyAlignment="1">
      <alignment horizontal="right" vertical="center" wrapText="1"/>
    </xf>
    <xf numFmtId="0" fontId="317" fillId="3" borderId="8" xfId="11596" applyFont="1" applyFill="1" applyBorder="1" applyAlignment="1">
      <alignment horizontal="center" vertical="center" wrapText="1"/>
    </xf>
    <xf numFmtId="0" fontId="317" fillId="3" borderId="8" xfId="11596" applyFont="1" applyFill="1" applyBorder="1" applyAlignment="1">
      <alignment horizontal="left" vertical="center" wrapText="1"/>
    </xf>
    <xf numFmtId="0" fontId="317" fillId="3" borderId="8" xfId="11596" applyFont="1" applyFill="1" applyBorder="1" applyAlignment="1">
      <alignment vertical="center" wrapText="1"/>
    </xf>
    <xf numFmtId="43" fontId="317" fillId="3" borderId="8" xfId="11597" applyFont="1" applyFill="1" applyBorder="1" applyAlignment="1">
      <alignment vertical="center" wrapText="1"/>
    </xf>
    <xf numFmtId="0" fontId="317" fillId="0" borderId="0" xfId="11596" applyFont="1" applyAlignment="1">
      <alignment vertical="center" wrapText="1"/>
    </xf>
    <xf numFmtId="0" fontId="317" fillId="3" borderId="0" xfId="11596" applyFont="1" applyFill="1" applyAlignment="1">
      <alignment vertical="center" wrapText="1"/>
    </xf>
    <xf numFmtId="0" fontId="317" fillId="0" borderId="8" xfId="11596" applyFont="1" applyBorder="1" applyAlignment="1">
      <alignment horizontal="center" vertical="top" wrapText="1"/>
    </xf>
    <xf numFmtId="43" fontId="11" fillId="94" borderId="8" xfId="11597" applyFont="1" applyFill="1" applyBorder="1" applyAlignment="1" applyProtection="1">
      <alignment horizontal="center" vertical="center" wrapText="1"/>
      <protection locked="0"/>
    </xf>
    <xf numFmtId="43" fontId="317" fillId="3" borderId="8" xfId="11596" applyNumberFormat="1" applyFont="1" applyFill="1" applyBorder="1" applyAlignment="1">
      <alignment vertical="center" wrapText="1"/>
    </xf>
    <xf numFmtId="0" fontId="317" fillId="0" borderId="0" xfId="11596" applyFont="1" applyAlignment="1">
      <alignment horizontal="left" vertical="center" wrapText="1"/>
    </xf>
    <xf numFmtId="43" fontId="317" fillId="0" borderId="0" xfId="11596" applyNumberFormat="1" applyFont="1" applyAlignment="1">
      <alignment vertical="center" wrapText="1"/>
    </xf>
    <xf numFmtId="43" fontId="317" fillId="0" borderId="0" xfId="11597" applyFont="1" applyFill="1" applyBorder="1" applyAlignment="1">
      <alignment vertical="center" wrapText="1"/>
    </xf>
    <xf numFmtId="43" fontId="317" fillId="0" borderId="8" xfId="11596" applyNumberFormat="1" applyFont="1" applyBorder="1" applyAlignment="1">
      <alignment vertical="center" wrapText="1"/>
    </xf>
    <xf numFmtId="43" fontId="317" fillId="0" borderId="8" xfId="11597" applyFont="1" applyFill="1" applyBorder="1" applyAlignment="1">
      <alignment vertical="center" wrapText="1"/>
    </xf>
    <xf numFmtId="0" fontId="17" fillId="3" borderId="8" xfId="11596" applyFont="1" applyFill="1" applyBorder="1" applyAlignment="1">
      <alignment horizontal="left" vertical="center" wrapText="1"/>
    </xf>
    <xf numFmtId="0" fontId="317" fillId="93" borderId="8" xfId="11596" applyFont="1" applyFill="1" applyBorder="1" applyAlignment="1">
      <alignment horizontal="center" vertical="center" wrapText="1"/>
    </xf>
    <xf numFmtId="43" fontId="317" fillId="93" borderId="8" xfId="11596" applyNumberFormat="1" applyFont="1" applyFill="1" applyBorder="1" applyAlignment="1">
      <alignment horizontal="center" vertical="center" wrapText="1"/>
    </xf>
    <xf numFmtId="0" fontId="17" fillId="0" borderId="0" xfId="11596" applyFont="1" applyAlignment="1">
      <alignment horizontal="left" vertical="center" wrapText="1"/>
    </xf>
    <xf numFmtId="0" fontId="332" fillId="95" borderId="97" xfId="0" applyFont="1" applyFill="1" applyBorder="1" applyAlignment="1">
      <alignment horizontal="center" vertical="center" wrapText="1"/>
    </xf>
    <xf numFmtId="0" fontId="332" fillId="95" borderId="98" xfId="0" applyFont="1" applyFill="1" applyBorder="1" applyAlignment="1">
      <alignment horizontal="center" vertical="center" wrapText="1"/>
    </xf>
    <xf numFmtId="0" fontId="332" fillId="0" borderId="95" xfId="0" applyFont="1" applyBorder="1" applyAlignment="1">
      <alignment horizontal="center" vertical="center" wrapText="1"/>
    </xf>
    <xf numFmtId="0" fontId="331" fillId="0" borderId="98" xfId="0" applyFont="1" applyBorder="1" applyAlignment="1">
      <alignment horizontal="center" vertical="center" wrapText="1"/>
    </xf>
    <xf numFmtId="0" fontId="332" fillId="0" borderId="0" xfId="0" applyFont="1"/>
    <xf numFmtId="0" fontId="332" fillId="0" borderId="98" xfId="0" applyFont="1" applyBorder="1" applyAlignment="1">
      <alignment horizontal="center" vertical="center" wrapText="1"/>
    </xf>
    <xf numFmtId="0" fontId="333" fillId="0" borderId="8" xfId="0" applyFont="1" applyBorder="1" applyAlignment="1">
      <alignment horizontal="justify" vertical="center" wrapText="1"/>
    </xf>
    <xf numFmtId="0" fontId="333" fillId="0" borderId="8" xfId="0" applyFont="1" applyBorder="1" applyAlignment="1">
      <alignment horizontal="center" vertical="center" wrapText="1"/>
    </xf>
    <xf numFmtId="0" fontId="332" fillId="0" borderId="103" xfId="0" applyFont="1" applyBorder="1" applyAlignment="1">
      <alignment horizontal="center" vertical="center" wrapText="1"/>
    </xf>
    <xf numFmtId="0" fontId="332" fillId="0" borderId="96" xfId="0" applyFont="1" applyBorder="1" applyAlignment="1">
      <alignment horizontal="center" vertical="center" wrapText="1"/>
    </xf>
    <xf numFmtId="0" fontId="332" fillId="95" borderId="94" xfId="0" applyFont="1" applyFill="1" applyBorder="1" applyAlignment="1">
      <alignment horizontal="center" vertical="center" wrapText="1"/>
    </xf>
    <xf numFmtId="0" fontId="332" fillId="95" borderId="95" xfId="0" applyFont="1" applyFill="1" applyBorder="1" applyAlignment="1">
      <alignment horizontal="center" vertical="center" wrapText="1"/>
    </xf>
    <xf numFmtId="0" fontId="332" fillId="95" borderId="99" xfId="0" applyFont="1" applyFill="1" applyBorder="1" applyAlignment="1">
      <alignment horizontal="center" vertical="center" wrapText="1"/>
    </xf>
    <xf numFmtId="0" fontId="332" fillId="0" borderId="94" xfId="0" applyFont="1" applyBorder="1" applyAlignment="1">
      <alignment horizontal="center" vertical="center" wrapText="1"/>
    </xf>
    <xf numFmtId="0" fontId="332" fillId="0" borderId="99" xfId="0" applyFont="1" applyBorder="1" applyAlignment="1">
      <alignment horizontal="center" vertical="center" wrapText="1"/>
    </xf>
    <xf numFmtId="0" fontId="332" fillId="0" borderId="95" xfId="0" applyFont="1" applyBorder="1" applyAlignment="1">
      <alignment horizontal="center" vertical="center" wrapText="1"/>
    </xf>
    <xf numFmtId="0" fontId="331" fillId="0" borderId="94" xfId="0" applyFont="1" applyBorder="1" applyAlignment="1">
      <alignment horizontal="center" vertical="center" wrapText="1"/>
    </xf>
    <xf numFmtId="0" fontId="331" fillId="0" borderId="99" xfId="0" applyFont="1" applyBorder="1" applyAlignment="1">
      <alignment horizontal="center" vertical="center" wrapText="1"/>
    </xf>
    <xf numFmtId="0" fontId="331" fillId="0" borderId="95" xfId="0" applyFont="1" applyBorder="1" applyAlignment="1">
      <alignment horizontal="center" vertical="center" wrapText="1"/>
    </xf>
    <xf numFmtId="0" fontId="333" fillId="0" borderId="100" xfId="0" applyFont="1" applyBorder="1" applyAlignment="1">
      <alignment horizontal="justify" vertical="center" wrapText="1"/>
    </xf>
    <xf numFmtId="0" fontId="333" fillId="0" borderId="104" xfId="0" applyFont="1" applyBorder="1" applyAlignment="1">
      <alignment horizontal="justify" vertical="center" wrapText="1"/>
    </xf>
    <xf numFmtId="0" fontId="333" fillId="0" borderId="101" xfId="0" applyFont="1" applyBorder="1" applyAlignment="1">
      <alignment horizontal="justify" vertical="center" wrapText="1"/>
    </xf>
    <xf numFmtId="0" fontId="333" fillId="0" borderId="0" xfId="0" applyFont="1" applyAlignment="1">
      <alignment horizontal="justify" vertical="center" wrapText="1"/>
    </xf>
    <xf numFmtId="0" fontId="333" fillId="0" borderId="102" xfId="0" applyFont="1" applyBorder="1" applyAlignment="1">
      <alignment horizontal="justify" vertical="center" wrapText="1"/>
    </xf>
    <xf numFmtId="0" fontId="333" fillId="0" borderId="105" xfId="0" applyFont="1" applyBorder="1" applyAlignment="1">
      <alignment horizontal="justify" vertic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8" xfId="0" applyFont="1" applyFill="1" applyBorder="1" applyAlignment="1">
      <alignment horizontal="center"/>
    </xf>
    <xf numFmtId="0" fontId="4" fillId="2" borderId="9" xfId="0" applyFont="1" applyFill="1" applyBorder="1" applyAlignment="1">
      <alignment horizontal="center"/>
    </xf>
    <xf numFmtId="0" fontId="5" fillId="0" borderId="2" xfId="0" applyFont="1" applyBorder="1" applyAlignment="1">
      <alignment horizontal="center"/>
    </xf>
    <xf numFmtId="0" fontId="5" fillId="0" borderId="6" xfId="0" applyFont="1" applyBorder="1" applyAlignment="1">
      <alignment horizontal="center"/>
    </xf>
    <xf numFmtId="0" fontId="5" fillId="0" borderId="17"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4" fillId="2" borderId="2" xfId="0" applyFont="1" applyFill="1" applyBorder="1" applyAlignment="1">
      <alignment horizontal="center"/>
    </xf>
    <xf numFmtId="0" fontId="4" fillId="2" borderId="7" xfId="0" applyFont="1" applyFill="1" applyBorder="1" applyAlignment="1">
      <alignment horizontal="center"/>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2" xfId="0" applyFont="1" applyFill="1" applyBorder="1" applyAlignment="1">
      <alignment horizontal="center" wrapText="1"/>
    </xf>
    <xf numFmtId="0" fontId="4" fillId="2" borderId="7" xfId="0" applyFont="1" applyFill="1" applyBorder="1" applyAlignment="1">
      <alignment horizontal="center" wrapText="1"/>
    </xf>
    <xf numFmtId="0" fontId="4" fillId="2" borderId="12" xfId="0" applyFont="1" applyFill="1" applyBorder="1" applyAlignment="1">
      <alignment horizontal="center" wrapText="1"/>
    </xf>
    <xf numFmtId="0" fontId="4" fillId="2" borderId="12" xfId="0" applyFont="1" applyFill="1" applyBorder="1" applyAlignment="1">
      <alignment horizontal="center"/>
    </xf>
    <xf numFmtId="0" fontId="11" fillId="0" borderId="8" xfId="2" applyFont="1" applyBorder="1" applyAlignment="1">
      <alignment horizontal="left" vertical="center" wrapText="1"/>
    </xf>
    <xf numFmtId="0" fontId="12" fillId="0" borderId="8" xfId="2" applyFont="1" applyBorder="1" applyAlignment="1">
      <alignment horizontal="left" vertical="center" wrapText="1"/>
    </xf>
    <xf numFmtId="0" fontId="12" fillId="0" borderId="8" xfId="2" applyFont="1" applyBorder="1" applyAlignment="1">
      <alignment horizontal="justify" vertical="center" wrapText="1"/>
    </xf>
    <xf numFmtId="0" fontId="12" fillId="0" borderId="21" xfId="2" applyFont="1" applyBorder="1" applyAlignment="1">
      <alignment horizontal="justify" vertical="center" wrapText="1"/>
    </xf>
    <xf numFmtId="0" fontId="12" fillId="0" borderId="22" xfId="2" applyFont="1" applyBorder="1" applyAlignment="1">
      <alignment horizontal="justify" vertical="center" wrapText="1"/>
    </xf>
    <xf numFmtId="0" fontId="12" fillId="0" borderId="23" xfId="2" applyFont="1" applyBorder="1" applyAlignment="1">
      <alignment horizontal="justify" vertical="center" wrapText="1"/>
    </xf>
    <xf numFmtId="0" fontId="12" fillId="0" borderId="8" xfId="15" applyFont="1" applyBorder="1" applyAlignment="1">
      <alignment horizontal="center" vertical="center"/>
    </xf>
    <xf numFmtId="0" fontId="12" fillId="0" borderId="8" xfId="14" applyFont="1" applyBorder="1" applyAlignment="1">
      <alignment horizontal="center" vertical="center" wrapText="1"/>
    </xf>
    <xf numFmtId="0" fontId="12" fillId="0" borderId="17" xfId="15" applyFont="1" applyBorder="1" applyAlignment="1">
      <alignment horizontal="center" vertical="center"/>
    </xf>
    <xf numFmtId="0" fontId="12" fillId="0" borderId="7" xfId="15" applyFont="1" applyBorder="1" applyAlignment="1">
      <alignment horizontal="center" vertical="center"/>
    </xf>
    <xf numFmtId="0" fontId="12" fillId="0" borderId="6" xfId="15" applyFont="1" applyBorder="1" applyAlignment="1">
      <alignment horizontal="center" vertical="center"/>
    </xf>
    <xf numFmtId="2" fontId="12" fillId="0" borderId="17" xfId="12" applyNumberFormat="1" applyFont="1" applyBorder="1" applyAlignment="1">
      <alignment horizontal="center" vertical="center"/>
    </xf>
    <xf numFmtId="2" fontId="12" fillId="0" borderId="7" xfId="12" applyNumberFormat="1" applyFont="1" applyBorder="1" applyAlignment="1">
      <alignment horizontal="center" vertical="center"/>
    </xf>
    <xf numFmtId="2" fontId="12" fillId="0" borderId="6" xfId="12" applyNumberFormat="1" applyFont="1" applyBorder="1" applyAlignment="1">
      <alignment horizontal="center" vertical="center"/>
    </xf>
    <xf numFmtId="0" fontId="12" fillId="0" borderId="17" xfId="14" applyFont="1" applyBorder="1" applyAlignment="1">
      <alignment horizontal="center" vertical="center" wrapText="1"/>
    </xf>
    <xf numFmtId="0" fontId="12" fillId="0" borderId="7" xfId="14" applyFont="1" applyBorder="1" applyAlignment="1">
      <alignment horizontal="center" vertical="center" wrapText="1"/>
    </xf>
    <xf numFmtId="0" fontId="12" fillId="0" borderId="6" xfId="14" applyFont="1" applyBorder="1" applyAlignment="1">
      <alignment horizontal="center" vertical="center" wrapText="1"/>
    </xf>
    <xf numFmtId="171" fontId="12" fillId="0" borderId="8" xfId="4" applyFont="1" applyFill="1" applyBorder="1" applyAlignment="1" applyProtection="1">
      <alignment horizontal="center" vertical="center" wrapText="1"/>
    </xf>
    <xf numFmtId="170" fontId="11" fillId="0" borderId="8" xfId="2" applyNumberFormat="1" applyFont="1" applyBorder="1" applyAlignment="1">
      <alignment horizontal="center" vertical="center" wrapText="1"/>
    </xf>
    <xf numFmtId="0" fontId="11" fillId="0" borderId="8" xfId="2" applyFont="1" applyBorder="1" applyAlignment="1">
      <alignment horizontal="center" vertical="center" wrapText="1"/>
    </xf>
    <xf numFmtId="0" fontId="12" fillId="0" borderId="8" xfId="2" applyFont="1" applyBorder="1" applyAlignment="1">
      <alignment vertical="center" wrapText="1"/>
    </xf>
    <xf numFmtId="0" fontId="12" fillId="0" borderId="8" xfId="5" applyFont="1" applyBorder="1" applyAlignment="1">
      <alignment horizontal="center" vertical="center" wrapText="1"/>
    </xf>
    <xf numFmtId="2" fontId="12" fillId="0" borderId="8" xfId="12" applyNumberFormat="1" applyFont="1" applyBorder="1" applyAlignment="1">
      <alignment horizontal="center" vertical="center" wrapText="1"/>
    </xf>
    <xf numFmtId="2" fontId="12" fillId="0" borderId="8" xfId="5" applyNumberFormat="1" applyFont="1" applyBorder="1" applyAlignment="1">
      <alignment horizontal="center" vertical="center" wrapText="1"/>
    </xf>
    <xf numFmtId="0" fontId="12" fillId="0" borderId="8" xfId="5" applyFont="1" applyBorder="1" applyAlignment="1">
      <alignment horizontal="right" vertical="center" wrapText="1"/>
    </xf>
    <xf numFmtId="170" fontId="11" fillId="0" borderId="8" xfId="2" applyNumberFormat="1" applyFont="1" applyBorder="1" applyAlignment="1">
      <alignment horizontal="left" vertical="center" wrapText="1"/>
    </xf>
    <xf numFmtId="170" fontId="12" fillId="0" borderId="8" xfId="2" applyNumberFormat="1" applyFont="1" applyBorder="1" applyAlignment="1">
      <alignment vertical="center" wrapText="1"/>
    </xf>
    <xf numFmtId="0" fontId="13" fillId="4" borderId="8" xfId="2" applyFont="1" applyFill="1" applyBorder="1" applyAlignment="1">
      <alignment horizontal="center" vertical="center" wrapText="1"/>
    </xf>
    <xf numFmtId="43" fontId="30" fillId="91" borderId="89" xfId="11591" applyFont="1" applyFill="1" applyBorder="1" applyAlignment="1">
      <alignment horizontal="center" vertical="center"/>
    </xf>
    <xf numFmtId="43" fontId="30" fillId="91" borderId="91" xfId="11591" applyFont="1" applyFill="1" applyBorder="1" applyAlignment="1">
      <alignment horizontal="center" vertical="center"/>
    </xf>
    <xf numFmtId="0" fontId="30" fillId="91" borderId="88" xfId="11590" applyFont="1" applyFill="1" applyBorder="1" applyAlignment="1">
      <alignment horizontal="center" vertical="center"/>
    </xf>
    <xf numFmtId="0" fontId="30" fillId="91" borderId="90" xfId="11590" applyFont="1" applyFill="1" applyBorder="1" applyAlignment="1">
      <alignment horizontal="center" vertical="center"/>
    </xf>
    <xf numFmtId="0" fontId="30" fillId="91" borderId="89" xfId="11590" applyFont="1" applyFill="1" applyBorder="1" applyAlignment="1">
      <alignment horizontal="left" vertical="center" wrapText="1"/>
    </xf>
    <xf numFmtId="0" fontId="30" fillId="91" borderId="91" xfId="11590" applyFont="1" applyFill="1" applyBorder="1" applyAlignment="1">
      <alignment horizontal="left" vertical="center" wrapText="1"/>
    </xf>
    <xf numFmtId="0" fontId="17" fillId="0" borderId="0" xfId="11596" applyFont="1" applyAlignment="1">
      <alignment horizontal="left" vertical="center" wrapText="1"/>
    </xf>
    <xf numFmtId="0" fontId="317" fillId="93" borderId="32" xfId="11596" applyFont="1" applyFill="1" applyBorder="1" applyAlignment="1">
      <alignment horizontal="left" vertical="center" wrapText="1"/>
    </xf>
    <xf numFmtId="0" fontId="317" fillId="93" borderId="63" xfId="11596" applyFont="1" applyFill="1" applyBorder="1" applyAlignment="1">
      <alignment horizontal="left" vertical="center" wrapText="1"/>
    </xf>
    <xf numFmtId="0" fontId="317" fillId="93" borderId="93" xfId="11596" applyFont="1" applyFill="1" applyBorder="1" applyAlignment="1">
      <alignment horizontal="left" vertical="center" wrapText="1"/>
    </xf>
    <xf numFmtId="0" fontId="317" fillId="3" borderId="32" xfId="11596" applyFont="1" applyFill="1" applyBorder="1" applyAlignment="1">
      <alignment horizontal="left" vertical="center" wrapText="1"/>
    </xf>
    <xf numFmtId="0" fontId="317" fillId="3" borderId="63" xfId="11596" applyFont="1" applyFill="1" applyBorder="1" applyAlignment="1">
      <alignment horizontal="left" vertical="center" wrapText="1"/>
    </xf>
    <xf numFmtId="171" fontId="12" fillId="0" borderId="17" xfId="11597" applyNumberFormat="1" applyFont="1" applyBorder="1" applyAlignment="1">
      <alignment horizontal="center" vertical="center" wrapText="1"/>
    </xf>
    <xf numFmtId="171" fontId="12" fillId="0" borderId="7" xfId="11597" applyNumberFormat="1" applyFont="1" applyBorder="1" applyAlignment="1">
      <alignment horizontal="center" vertical="center" wrapText="1"/>
    </xf>
    <xf numFmtId="171" fontId="12" fillId="0" borderId="6" xfId="11597" applyNumberFormat="1" applyFont="1" applyBorder="1" applyAlignment="1">
      <alignment horizontal="center" vertical="center" wrapText="1"/>
    </xf>
    <xf numFmtId="0" fontId="11" fillId="0" borderId="8" xfId="11596" applyFont="1" applyBorder="1" applyAlignment="1">
      <alignment horizontal="left" vertical="center" wrapText="1"/>
    </xf>
    <xf numFmtId="0" fontId="2" fillId="96" borderId="8" xfId="0" applyFont="1" applyFill="1" applyBorder="1" applyAlignment="1">
      <alignment horizontal="center"/>
    </xf>
    <xf numFmtId="0" fontId="2" fillId="96" borderId="8" xfId="0" applyFont="1" applyFill="1" applyBorder="1"/>
    <xf numFmtId="0" fontId="0" fillId="96" borderId="8" xfId="0" applyFill="1" applyBorder="1"/>
  </cellXfs>
  <cellStyles count="11599">
    <cellStyle name="_x0004_" xfId="25" xr:uid="{00000000-0005-0000-0000-000000000000}"/>
    <cellStyle name="-" xfId="26" xr:uid="{00000000-0005-0000-0000-000001000000}"/>
    <cellStyle name=" 1" xfId="27" xr:uid="{00000000-0005-0000-0000-000002000000}"/>
    <cellStyle name="_x000a_386grabber=M" xfId="28" xr:uid="{00000000-0005-0000-0000-000003000000}"/>
    <cellStyle name="_x0007__x000b_" xfId="29" xr:uid="{00000000-0005-0000-0000-000004000000}"/>
    <cellStyle name="&quot; W" xfId="30" xr:uid="{00000000-0005-0000-0000-000005000000}"/>
    <cellStyle name="&quot;%&quot; Format" xfId="31" xr:uid="{00000000-0005-0000-0000-000006000000}"/>
    <cellStyle name="%" xfId="32" xr:uid="{00000000-0005-0000-0000-000007000000}"/>
    <cellStyle name="%_~0155057" xfId="33" xr:uid="{00000000-0005-0000-0000-000008000000}"/>
    <cellStyle name="%_~0155057_Atos" xfId="34" xr:uid="{00000000-0005-0000-0000-000009000000}"/>
    <cellStyle name="%_~0155057_Atos_Pricing_TVSI_25.05.12" xfId="35" xr:uid="{00000000-0005-0000-0000-00000A000000}"/>
    <cellStyle name="%_~0155057_Pricing_TVSI_25.05.12" xfId="36" xr:uid="{00000000-0005-0000-0000-00000B000000}"/>
    <cellStyle name="%_~0155057_Revised BOQ ATOS 030312 (2)" xfId="37" xr:uid="{00000000-0005-0000-0000-00000C000000}"/>
    <cellStyle name="%_~0155057_Revised BOQ ATOS 030312 (2)_Atos" xfId="38" xr:uid="{00000000-0005-0000-0000-00000D000000}"/>
    <cellStyle name="%_~0155057_Revised BOQ ATOS 030312 (2)_Atos_Pricing_TVSI_25.05.12" xfId="39" xr:uid="{00000000-0005-0000-0000-00000E000000}"/>
    <cellStyle name="%_~0155057_Revised BOQ ATOS 030312 (2)_Pricing_TVSI_25.05.12" xfId="40" xr:uid="{00000000-0005-0000-0000-00000F000000}"/>
    <cellStyle name="%_~9976425" xfId="41" xr:uid="{00000000-0005-0000-0000-000010000000}"/>
    <cellStyle name="%_~9976425_Atos" xfId="42" xr:uid="{00000000-0005-0000-0000-000011000000}"/>
    <cellStyle name="%_~9976425_Pricing_TVSI_25.05.12" xfId="43" xr:uid="{00000000-0005-0000-0000-000012000000}"/>
    <cellStyle name="%_~9976425_Revised BOQ ATOS 030312 (2)" xfId="44" xr:uid="{00000000-0005-0000-0000-000013000000}"/>
    <cellStyle name="%_APDRP  cost case  effort L&amp; T 06082009 " xfId="45" xr:uid="{00000000-0005-0000-0000-000014000000}"/>
    <cellStyle name="%_APDRP  cost case  effort L&amp; T 06082009 _Atos" xfId="46" xr:uid="{00000000-0005-0000-0000-000015000000}"/>
    <cellStyle name="%_APDRP  cost case  effort L&amp; T 06082009 _Pricing_TVSI_25.05.12" xfId="47" xr:uid="{00000000-0005-0000-0000-000016000000}"/>
    <cellStyle name="%_APDRP  cost case  effort L&amp; T 06082009 _Revised BOQ ATOS 030312 (2)" xfId="48" xr:uid="{00000000-0005-0000-0000-000017000000}"/>
    <cellStyle name="%_APDRP Budgetary Cost case ver1_Site" xfId="49" xr:uid="{00000000-0005-0000-0000-000018000000}"/>
    <cellStyle name="%_APDRP Budgetary Cost case ver1_Site_Atos" xfId="50" xr:uid="{00000000-0005-0000-0000-000019000000}"/>
    <cellStyle name="%_APDRP Budgetary Cost case ver1_Site_Pricing_TVSI_25.05.12" xfId="51" xr:uid="{00000000-0005-0000-0000-00001A000000}"/>
    <cellStyle name="%_APDRP Budgetary Cost case ver1_Site_Revised BOQ ATOS 030312 (2)" xfId="52" xr:uid="{00000000-0005-0000-0000-00001B000000}"/>
    <cellStyle name="%_APDRP cost case 280709" xfId="53" xr:uid="{00000000-0005-0000-0000-00001C000000}"/>
    <cellStyle name="%_APDRP cost case 280709_Atos" xfId="54" xr:uid="{00000000-0005-0000-0000-00001D000000}"/>
    <cellStyle name="%_APDRP cost case 280709_Pricing_TVSI_25.05.12" xfId="55" xr:uid="{00000000-0005-0000-0000-00001E000000}"/>
    <cellStyle name="%_APDRP cost case 280709_Revised BOQ ATOS 030312 (2)" xfId="56" xr:uid="{00000000-0005-0000-0000-00001F000000}"/>
    <cellStyle name="%_APDRP cost case 480709" xfId="57" xr:uid="{00000000-0005-0000-0000-000020000000}"/>
    <cellStyle name="%_APDRP cost case 480709_Atos" xfId="58" xr:uid="{00000000-0005-0000-0000-000021000000}"/>
    <cellStyle name="%_APDRP cost case 480709_Pricing_TVSI_25.05.12" xfId="59" xr:uid="{00000000-0005-0000-0000-000022000000}"/>
    <cellStyle name="%_APDRP cost case 480709_Revised BOQ ATOS 030312 (2)" xfId="60" xr:uid="{00000000-0005-0000-0000-000023000000}"/>
    <cellStyle name="%_APDRP-West Bengal  KLG  Cost Case Ver1.0 300809" xfId="61" xr:uid="{00000000-0005-0000-0000-000024000000}"/>
    <cellStyle name="%_APDRP-West Bengal  KLG  Cost Case Ver1.0 300809_Atos" xfId="62" xr:uid="{00000000-0005-0000-0000-000025000000}"/>
    <cellStyle name="%_APDRP-West Bengal  KLG  Cost Case Ver1.0 300809_Pricing_TVSI_25.05.12" xfId="63" xr:uid="{00000000-0005-0000-0000-000026000000}"/>
    <cellStyle name="%_APDRP-West Bengal  KLG  Cost Case Ver1.0 300809_Revised BOQ ATOS 030312 (2)" xfId="64" xr:uid="{00000000-0005-0000-0000-000027000000}"/>
    <cellStyle name="%_Atos" xfId="65" xr:uid="{00000000-0005-0000-0000-000028000000}"/>
    <cellStyle name="%_Bharati-PATNA BOQ 25-6-12-Msc" xfId="66" xr:uid="{00000000-0005-0000-0000-000029000000}"/>
    <cellStyle name="%_BIA Quote Template" xfId="67" xr:uid="{00000000-0005-0000-0000-00002A000000}"/>
    <cellStyle name="%_BIA Quote Template_Atos" xfId="68" xr:uid="{00000000-0005-0000-0000-00002B000000}"/>
    <cellStyle name="%_BIA Quote Template_Atos_Pricing_TVSI_25.05.12" xfId="69" xr:uid="{00000000-0005-0000-0000-00002C000000}"/>
    <cellStyle name="%_BIA Quote Template_Pricing_TVSI_25.05.12" xfId="70" xr:uid="{00000000-0005-0000-0000-00002D000000}"/>
    <cellStyle name="%_BIA Quote Template_Revised BOQ ATOS 030312 (2)" xfId="71" xr:uid="{00000000-0005-0000-0000-00002E000000}"/>
    <cellStyle name="%_BIA Quote Template_Revised BOQ ATOS 030312 (2)_Atos" xfId="72" xr:uid="{00000000-0005-0000-0000-00002F000000}"/>
    <cellStyle name="%_BIA Quote Template_Revised BOQ ATOS 030312 (2)_Atos_Pricing_TVSI_25.05.12" xfId="73" xr:uid="{00000000-0005-0000-0000-000030000000}"/>
    <cellStyle name="%_BIA Quote Template_Revised BOQ ATOS 030312 (2)_Pricing_TVSI_25.05.12" xfId="74" xr:uid="{00000000-0005-0000-0000-000031000000}"/>
    <cellStyle name="%_BoM" xfId="75" xr:uid="{00000000-0005-0000-0000-000032000000}"/>
    <cellStyle name="%_BoM&amp;Comml-Sep" xfId="76" xr:uid="{00000000-0005-0000-0000-000033000000}"/>
    <cellStyle name="%_BoM&amp;Comml-Sep_Atos" xfId="77" xr:uid="{00000000-0005-0000-0000-000034000000}"/>
    <cellStyle name="%_BoM&amp;Comml-Sep_Atos_Pricing_TVSI_25.05.12" xfId="78" xr:uid="{00000000-0005-0000-0000-000035000000}"/>
    <cellStyle name="%_BoM&amp;Comml-Sep_Pricing_TVSI_25.05.12" xfId="79" xr:uid="{00000000-0005-0000-0000-000036000000}"/>
    <cellStyle name="%_BoM&amp;Comml-Sep_Revised BOQ ATOS 030312 (2)" xfId="80" xr:uid="{00000000-0005-0000-0000-000037000000}"/>
    <cellStyle name="%_BoM&amp;Comml-Sep_Revised BOQ ATOS 030312 (2)_Atos" xfId="81" xr:uid="{00000000-0005-0000-0000-000038000000}"/>
    <cellStyle name="%_BoM&amp;Comml-Sep_Revised BOQ ATOS 030312 (2)_Atos_Pricing_TVSI_25.05.12" xfId="82" xr:uid="{00000000-0005-0000-0000-000039000000}"/>
    <cellStyle name="%_BoM&amp;Comml-Sep_Revised BOQ ATOS 030312 (2)_Pricing_TVSI_25.05.12" xfId="83" xr:uid="{00000000-0005-0000-0000-00003A000000}"/>
    <cellStyle name="%_BoM_Atos" xfId="84" xr:uid="{00000000-0005-0000-0000-00003B000000}"/>
    <cellStyle name="%_BoM_Atos_Pricing_TVSI_25.05.12" xfId="85" xr:uid="{00000000-0005-0000-0000-00003C000000}"/>
    <cellStyle name="%_BoM_Pricing_TVSI_25.05.12" xfId="86" xr:uid="{00000000-0005-0000-0000-00003D000000}"/>
    <cellStyle name="%_BoM_Revised BOQ ATOS 030312 (2)" xfId="87" xr:uid="{00000000-0005-0000-0000-00003E000000}"/>
    <cellStyle name="%_BoM_Revised BOQ ATOS 030312 (2)_Atos" xfId="88" xr:uid="{00000000-0005-0000-0000-00003F000000}"/>
    <cellStyle name="%_BoM_Revised BOQ ATOS 030312 (2)_Atos_Pricing_TVSI_25.05.12" xfId="89" xr:uid="{00000000-0005-0000-0000-000040000000}"/>
    <cellStyle name="%_BoM_Revised BOQ ATOS 030312 (2)_Pricing_TVSI_25.05.12" xfId="90" xr:uid="{00000000-0005-0000-0000-000041000000}"/>
    <cellStyle name="%_BoMw" xfId="91" xr:uid="{00000000-0005-0000-0000-000042000000}"/>
    <cellStyle name="%_BoMw_Atos" xfId="92" xr:uid="{00000000-0005-0000-0000-000043000000}"/>
    <cellStyle name="%_BoMw_Atos_Pricing_TVSI_25.05.12" xfId="93" xr:uid="{00000000-0005-0000-0000-000044000000}"/>
    <cellStyle name="%_BoMw_Pricing_TVSI_25.05.12" xfId="94" xr:uid="{00000000-0005-0000-0000-000045000000}"/>
    <cellStyle name="%_BoMw_Revised BOQ ATOS 030312 (2)" xfId="95" xr:uid="{00000000-0005-0000-0000-000046000000}"/>
    <cellStyle name="%_BoMw_Revised BOQ ATOS 030312 (2)_Atos" xfId="96" xr:uid="{00000000-0005-0000-0000-000047000000}"/>
    <cellStyle name="%_BoMw_Revised BOQ ATOS 030312 (2)_Atos_Pricing_TVSI_25.05.12" xfId="97" xr:uid="{00000000-0005-0000-0000-000048000000}"/>
    <cellStyle name="%_BoMw_Revised BOQ ATOS 030312 (2)_Pricing_TVSI_25.05.12" xfId="98" xr:uid="{00000000-0005-0000-0000-000049000000}"/>
    <cellStyle name="%_brsizing" xfId="99" xr:uid="{00000000-0005-0000-0000-00004A000000}"/>
    <cellStyle name="%_brsizing_Atos" xfId="100" xr:uid="{00000000-0005-0000-0000-00004B000000}"/>
    <cellStyle name="%_brsizing_Atos_Pricing_TVSI_25.05.12" xfId="101" xr:uid="{00000000-0005-0000-0000-00004C000000}"/>
    <cellStyle name="%_brsizing_BIA Quote Template" xfId="102" xr:uid="{00000000-0005-0000-0000-00004D000000}"/>
    <cellStyle name="%_brsizing_BIA Quote Template_Atos" xfId="103" xr:uid="{00000000-0005-0000-0000-00004E000000}"/>
    <cellStyle name="%_brsizing_BIA Quote Template_Atos_Pricing_TVSI_25.05.12" xfId="104" xr:uid="{00000000-0005-0000-0000-00004F000000}"/>
    <cellStyle name="%_brsizing_BIA Quote Template_Pricing_TVSI_25.05.12" xfId="105" xr:uid="{00000000-0005-0000-0000-000050000000}"/>
    <cellStyle name="%_brsizing_BIA Quote Template_Revised BOQ ATOS 030312 (2)" xfId="106" xr:uid="{00000000-0005-0000-0000-000051000000}"/>
    <cellStyle name="%_brsizing_BIA Quote Template_Revised BOQ ATOS 030312 (2)_Atos" xfId="107" xr:uid="{00000000-0005-0000-0000-000052000000}"/>
    <cellStyle name="%_brsizing_BIA Quote Template_Revised BOQ ATOS 030312 (2)_Atos_Pricing_TVSI_25.05.12" xfId="108" xr:uid="{00000000-0005-0000-0000-000053000000}"/>
    <cellStyle name="%_brsizing_BIA Quote Template_Revised BOQ ATOS 030312 (2)_Pricing_TVSI_25.05.12" xfId="109" xr:uid="{00000000-0005-0000-0000-000054000000}"/>
    <cellStyle name="%_brsizing_BoM" xfId="110" xr:uid="{00000000-0005-0000-0000-000055000000}"/>
    <cellStyle name="%_brsizing_BoM&amp;Comml-Sep" xfId="111" xr:uid="{00000000-0005-0000-0000-000056000000}"/>
    <cellStyle name="%_brsizing_BoM&amp;Comml-Sep_Atos" xfId="112" xr:uid="{00000000-0005-0000-0000-000057000000}"/>
    <cellStyle name="%_brsizing_BoM&amp;Comml-Sep_Atos_Pricing_TVSI_25.05.12" xfId="113" xr:uid="{00000000-0005-0000-0000-000058000000}"/>
    <cellStyle name="%_brsizing_BoM&amp;Comml-Sep_Pricing_TVSI_25.05.12" xfId="114" xr:uid="{00000000-0005-0000-0000-000059000000}"/>
    <cellStyle name="%_brsizing_BoM&amp;Comml-Sep_Revised BOQ ATOS 030312 (2)" xfId="115" xr:uid="{00000000-0005-0000-0000-00005A000000}"/>
    <cellStyle name="%_brsizing_BoM&amp;Comml-Sep_Revised BOQ ATOS 030312 (2)_Atos" xfId="116" xr:uid="{00000000-0005-0000-0000-00005B000000}"/>
    <cellStyle name="%_brsizing_BoM&amp;Comml-Sep_Revised BOQ ATOS 030312 (2)_Atos_Pricing_TVSI_25.05.12" xfId="117" xr:uid="{00000000-0005-0000-0000-00005C000000}"/>
    <cellStyle name="%_brsizing_BoM&amp;Comml-Sep_Revised BOQ ATOS 030312 (2)_Pricing_TVSI_25.05.12" xfId="118" xr:uid="{00000000-0005-0000-0000-00005D000000}"/>
    <cellStyle name="%_brsizing_BoM_Atos" xfId="119" xr:uid="{00000000-0005-0000-0000-00005E000000}"/>
    <cellStyle name="%_brsizing_BoM_Atos_Pricing_TVSI_25.05.12" xfId="120" xr:uid="{00000000-0005-0000-0000-00005F000000}"/>
    <cellStyle name="%_brsizing_BoM_Pricing_TVSI_25.05.12" xfId="121" xr:uid="{00000000-0005-0000-0000-000060000000}"/>
    <cellStyle name="%_brsizing_BoM_Revised BOQ ATOS 030312 (2)" xfId="122" xr:uid="{00000000-0005-0000-0000-000061000000}"/>
    <cellStyle name="%_brsizing_BoM_Revised BOQ ATOS 030312 (2)_Atos" xfId="123" xr:uid="{00000000-0005-0000-0000-000062000000}"/>
    <cellStyle name="%_brsizing_BoM_Revised BOQ ATOS 030312 (2)_Atos_Pricing_TVSI_25.05.12" xfId="124" xr:uid="{00000000-0005-0000-0000-000063000000}"/>
    <cellStyle name="%_brsizing_BoM_Revised BOQ ATOS 030312 (2)_Pricing_TVSI_25.05.12" xfId="125" xr:uid="{00000000-0005-0000-0000-000064000000}"/>
    <cellStyle name="%_brsizing_BoMw" xfId="126" xr:uid="{00000000-0005-0000-0000-000065000000}"/>
    <cellStyle name="%_brsizing_BoMw_Atos" xfId="127" xr:uid="{00000000-0005-0000-0000-000066000000}"/>
    <cellStyle name="%_brsizing_BoMw_Atos_Pricing_TVSI_25.05.12" xfId="128" xr:uid="{00000000-0005-0000-0000-000067000000}"/>
    <cellStyle name="%_brsizing_BoMw_Pricing_TVSI_25.05.12" xfId="129" xr:uid="{00000000-0005-0000-0000-000068000000}"/>
    <cellStyle name="%_brsizing_BoMw_Revised BOQ ATOS 030312 (2)" xfId="130" xr:uid="{00000000-0005-0000-0000-000069000000}"/>
    <cellStyle name="%_brsizing_BoMw_Revised BOQ ATOS 030312 (2)_Atos" xfId="131" xr:uid="{00000000-0005-0000-0000-00006A000000}"/>
    <cellStyle name="%_brsizing_BoMw_Revised BOQ ATOS 030312 (2)_Atos_Pricing_TVSI_25.05.12" xfId="132" xr:uid="{00000000-0005-0000-0000-00006B000000}"/>
    <cellStyle name="%_brsizing_BoMw_Revised BOQ ATOS 030312 (2)_Pricing_TVSI_25.05.12" xfId="133" xr:uid="{00000000-0005-0000-0000-00006C000000}"/>
    <cellStyle name="%_brsizing_CommercialV2" xfId="134" xr:uid="{00000000-0005-0000-0000-00006D000000}"/>
    <cellStyle name="%_brsizing_CommercialV2_Atos" xfId="135" xr:uid="{00000000-0005-0000-0000-00006E000000}"/>
    <cellStyle name="%_brsizing_CommercialV2_Atos_Pricing_TVSI_25.05.12" xfId="136" xr:uid="{00000000-0005-0000-0000-00006F000000}"/>
    <cellStyle name="%_brsizing_CommercialV2_Pricing_TVSI_25.05.12" xfId="137" xr:uid="{00000000-0005-0000-0000-000070000000}"/>
    <cellStyle name="%_brsizing_CommercialV2_Revised BOQ ATOS 030312 (2)" xfId="138" xr:uid="{00000000-0005-0000-0000-000071000000}"/>
    <cellStyle name="%_brsizing_CommercialV2_Revised BOQ ATOS 030312 (2)_Atos" xfId="139" xr:uid="{00000000-0005-0000-0000-000072000000}"/>
    <cellStyle name="%_brsizing_CommercialV2_Revised BOQ ATOS 030312 (2)_Atos_Pricing_TVSI_25.05.12" xfId="140" xr:uid="{00000000-0005-0000-0000-000073000000}"/>
    <cellStyle name="%_brsizing_CommercialV2_Revised BOQ ATOS 030312 (2)_Pricing_TVSI_25.05.12" xfId="141" xr:uid="{00000000-0005-0000-0000-000074000000}"/>
    <cellStyle name="%_brsizing_comml bom" xfId="142" xr:uid="{00000000-0005-0000-0000-000075000000}"/>
    <cellStyle name="%_brsizing_comml bom_Atos" xfId="143" xr:uid="{00000000-0005-0000-0000-000076000000}"/>
    <cellStyle name="%_brsizing_comml bom_Atos_Pricing_TVSI_25.05.12" xfId="144" xr:uid="{00000000-0005-0000-0000-000077000000}"/>
    <cellStyle name="%_brsizing_comml bom_Pricing_TVSI_25.05.12" xfId="145" xr:uid="{00000000-0005-0000-0000-000078000000}"/>
    <cellStyle name="%_brsizing_comml bom_Revised BOQ ATOS 030312 (2)" xfId="146" xr:uid="{00000000-0005-0000-0000-000079000000}"/>
    <cellStyle name="%_brsizing_comml bom_Revised BOQ ATOS 030312 (2)_Atos" xfId="147" xr:uid="{00000000-0005-0000-0000-00007A000000}"/>
    <cellStyle name="%_brsizing_comml bom_Revised BOQ ATOS 030312 (2)_Atos_Pricing_TVSI_25.05.12" xfId="148" xr:uid="{00000000-0005-0000-0000-00007B000000}"/>
    <cellStyle name="%_brsizing_comml bom_Revised BOQ ATOS 030312 (2)_Pricing_TVSI_25.05.12" xfId="149" xr:uid="{00000000-0005-0000-0000-00007C000000}"/>
    <cellStyle name="%_brsizing_Comml Proposal-Option1" xfId="150" xr:uid="{00000000-0005-0000-0000-00007D000000}"/>
    <cellStyle name="%_brsizing_Comml Proposal-Option1_Atos" xfId="151" xr:uid="{00000000-0005-0000-0000-00007E000000}"/>
    <cellStyle name="%_brsizing_Comml Proposal-Option1_Atos_Pricing_TVSI_25.05.12" xfId="152" xr:uid="{00000000-0005-0000-0000-00007F000000}"/>
    <cellStyle name="%_brsizing_Comml Proposal-Option1_Pricing_TVSI_25.05.12" xfId="153" xr:uid="{00000000-0005-0000-0000-000080000000}"/>
    <cellStyle name="%_brsizing_Comml Proposal-Option1_Revised BOQ ATOS 030312 (2)" xfId="154" xr:uid="{00000000-0005-0000-0000-000081000000}"/>
    <cellStyle name="%_brsizing_Comml Proposal-Option1_Revised BOQ ATOS 030312 (2)_Atos" xfId="155" xr:uid="{00000000-0005-0000-0000-000082000000}"/>
    <cellStyle name="%_brsizing_Comml Proposal-Option1_Revised BOQ ATOS 030312 (2)_Atos_Pricing_TVSI_25.05.12" xfId="156" xr:uid="{00000000-0005-0000-0000-000083000000}"/>
    <cellStyle name="%_brsizing_Comml Proposal-Option1_Revised BOQ ATOS 030312 (2)_Pricing_TVSI_25.05.12" xfId="157" xr:uid="{00000000-0005-0000-0000-000084000000}"/>
    <cellStyle name="%_brsizing_Comml Proposal-Option2" xfId="158" xr:uid="{00000000-0005-0000-0000-000085000000}"/>
    <cellStyle name="%_brsizing_Comml Proposal-Option2_Atos" xfId="159" xr:uid="{00000000-0005-0000-0000-000086000000}"/>
    <cellStyle name="%_brsizing_Comml Proposal-Option2_Atos_Pricing_TVSI_25.05.12" xfId="160" xr:uid="{00000000-0005-0000-0000-000087000000}"/>
    <cellStyle name="%_brsizing_Comml Proposal-Option2_Pricing_TVSI_25.05.12" xfId="161" xr:uid="{00000000-0005-0000-0000-000088000000}"/>
    <cellStyle name="%_brsizing_Comml Proposal-Option2_Revised BOQ ATOS 030312 (2)" xfId="162" xr:uid="{00000000-0005-0000-0000-000089000000}"/>
    <cellStyle name="%_brsizing_Comml Proposal-Option2_Revised BOQ ATOS 030312 (2)_Atos" xfId="163" xr:uid="{00000000-0005-0000-0000-00008A000000}"/>
    <cellStyle name="%_brsizing_Comml Proposal-Option2_Revised BOQ ATOS 030312 (2)_Atos_Pricing_TVSI_25.05.12" xfId="164" xr:uid="{00000000-0005-0000-0000-00008B000000}"/>
    <cellStyle name="%_brsizing_Comml Proposal-Option2_Revised BOQ ATOS 030312 (2)_Pricing_TVSI_25.05.12" xfId="165" xr:uid="{00000000-0005-0000-0000-00008C000000}"/>
    <cellStyle name="%_brsizing_Comml Proposal-Option3" xfId="166" xr:uid="{00000000-0005-0000-0000-00008D000000}"/>
    <cellStyle name="%_brsizing_Comml Proposal-Option3_Atos" xfId="167" xr:uid="{00000000-0005-0000-0000-00008E000000}"/>
    <cellStyle name="%_brsizing_Comml Proposal-Option3_Atos_Pricing_TVSI_25.05.12" xfId="168" xr:uid="{00000000-0005-0000-0000-00008F000000}"/>
    <cellStyle name="%_brsizing_Comml Proposal-Option3_Pricing_TVSI_25.05.12" xfId="169" xr:uid="{00000000-0005-0000-0000-000090000000}"/>
    <cellStyle name="%_brsizing_Comml Proposal-Option3_Revised BOQ ATOS 030312 (2)" xfId="170" xr:uid="{00000000-0005-0000-0000-000091000000}"/>
    <cellStyle name="%_brsizing_Comml Proposal-Option3_Revised BOQ ATOS 030312 (2)_Atos" xfId="171" xr:uid="{00000000-0005-0000-0000-000092000000}"/>
    <cellStyle name="%_brsizing_Comml Proposal-Option3_Revised BOQ ATOS 030312 (2)_Atos_Pricing_TVSI_25.05.12" xfId="172" xr:uid="{00000000-0005-0000-0000-000093000000}"/>
    <cellStyle name="%_brsizing_Comml Proposal-Option3_Revised BOQ ATOS 030312 (2)_Pricing_TVSI_25.05.12" xfId="173" xr:uid="{00000000-0005-0000-0000-000094000000}"/>
    <cellStyle name="%_brsizing_comml sheets" xfId="174" xr:uid="{00000000-0005-0000-0000-000095000000}"/>
    <cellStyle name="%_brsizing_comml sheets_Atos" xfId="175" xr:uid="{00000000-0005-0000-0000-000096000000}"/>
    <cellStyle name="%_brsizing_comml sheets_Atos_Pricing_TVSI_25.05.12" xfId="176" xr:uid="{00000000-0005-0000-0000-000097000000}"/>
    <cellStyle name="%_brsizing_comml sheets_Pricing_TVSI_25.05.12" xfId="177" xr:uid="{00000000-0005-0000-0000-000098000000}"/>
    <cellStyle name="%_brsizing_comml sheets_Revised BOQ ATOS 030312 (2)" xfId="178" xr:uid="{00000000-0005-0000-0000-000099000000}"/>
    <cellStyle name="%_brsizing_comml sheets_Revised BOQ ATOS 030312 (2)_Atos" xfId="179" xr:uid="{00000000-0005-0000-0000-00009A000000}"/>
    <cellStyle name="%_brsizing_comml sheets_Revised BOQ ATOS 030312 (2)_Atos_Pricing_TVSI_25.05.12" xfId="180" xr:uid="{00000000-0005-0000-0000-00009B000000}"/>
    <cellStyle name="%_brsizing_comml sheets_Revised BOQ ATOS 030312 (2)_Pricing_TVSI_25.05.12" xfId="181" xr:uid="{00000000-0005-0000-0000-00009C000000}"/>
    <cellStyle name="%_brsizing_comml sheetsv2" xfId="182" xr:uid="{00000000-0005-0000-0000-00009D000000}"/>
    <cellStyle name="%_brsizing_comml sheetsv2_Atos" xfId="183" xr:uid="{00000000-0005-0000-0000-00009E000000}"/>
    <cellStyle name="%_brsizing_comml sheetsv2_Atos_Pricing_TVSI_25.05.12" xfId="184" xr:uid="{00000000-0005-0000-0000-00009F000000}"/>
    <cellStyle name="%_brsizing_comml sheetsv2_Pricing_TVSI_25.05.12" xfId="185" xr:uid="{00000000-0005-0000-0000-0000A0000000}"/>
    <cellStyle name="%_brsizing_comml sheetsv2_Revised BOQ ATOS 030312 (2)" xfId="186" xr:uid="{00000000-0005-0000-0000-0000A1000000}"/>
    <cellStyle name="%_brsizing_comml sheetsv2_Revised BOQ ATOS 030312 (2)_Atos" xfId="187" xr:uid="{00000000-0005-0000-0000-0000A2000000}"/>
    <cellStyle name="%_brsizing_comml sheetsv2_Revised BOQ ATOS 030312 (2)_Atos_Pricing_TVSI_25.05.12" xfId="188" xr:uid="{00000000-0005-0000-0000-0000A3000000}"/>
    <cellStyle name="%_brsizing_comml sheetsv2_Revised BOQ ATOS 030312 (2)_Pricing_TVSI_25.05.12" xfId="189" xr:uid="{00000000-0005-0000-0000-0000A4000000}"/>
    <cellStyle name="%_brsizing_Option 1 technical details" xfId="190" xr:uid="{00000000-0005-0000-0000-0000A5000000}"/>
    <cellStyle name="%_brsizing_Option 1 technical details_Atos" xfId="191" xr:uid="{00000000-0005-0000-0000-0000A6000000}"/>
    <cellStyle name="%_brsizing_Option 1 technical details_Atos_Pricing_TVSI_25.05.12" xfId="192" xr:uid="{00000000-0005-0000-0000-0000A7000000}"/>
    <cellStyle name="%_brsizing_Option 1 technical details_Pricing_TVSI_25.05.12" xfId="193" xr:uid="{00000000-0005-0000-0000-0000A8000000}"/>
    <cellStyle name="%_brsizing_Option 1 technical details_Revised BOQ ATOS 030312 (2)" xfId="194" xr:uid="{00000000-0005-0000-0000-0000A9000000}"/>
    <cellStyle name="%_brsizing_Option 1 technical details_Revised BOQ ATOS 030312 (2)_Atos" xfId="195" xr:uid="{00000000-0005-0000-0000-0000AA000000}"/>
    <cellStyle name="%_brsizing_Option 1 technical details_Revised BOQ ATOS 030312 (2)_Atos_Pricing_TVSI_25.05.12" xfId="196" xr:uid="{00000000-0005-0000-0000-0000AB000000}"/>
    <cellStyle name="%_brsizing_Option 1 technical details_Revised BOQ ATOS 030312 (2)_Pricing_TVSI_25.05.12" xfId="197" xr:uid="{00000000-0005-0000-0000-0000AC000000}"/>
    <cellStyle name="%_brsizing_Option 2 technical details" xfId="198" xr:uid="{00000000-0005-0000-0000-0000AD000000}"/>
    <cellStyle name="%_brsizing_Option 2 technical details_Atos" xfId="199" xr:uid="{00000000-0005-0000-0000-0000AE000000}"/>
    <cellStyle name="%_brsizing_Option 2 technical details_Atos_Pricing_TVSI_25.05.12" xfId="200" xr:uid="{00000000-0005-0000-0000-0000AF000000}"/>
    <cellStyle name="%_brsizing_Option 2 technical details_Pricing_TVSI_25.05.12" xfId="201" xr:uid="{00000000-0005-0000-0000-0000B0000000}"/>
    <cellStyle name="%_brsizing_Option 2 technical details_Revised BOQ ATOS 030312 (2)" xfId="202" xr:uid="{00000000-0005-0000-0000-0000B1000000}"/>
    <cellStyle name="%_brsizing_Option 2 technical details_Revised BOQ ATOS 030312 (2)_Atos" xfId="203" xr:uid="{00000000-0005-0000-0000-0000B2000000}"/>
    <cellStyle name="%_brsizing_Option 2 technical details_Revised BOQ ATOS 030312 (2)_Atos_Pricing_TVSI_25.05.12" xfId="204" xr:uid="{00000000-0005-0000-0000-0000B3000000}"/>
    <cellStyle name="%_brsizing_Option 2 technical details_Revised BOQ ATOS 030312 (2)_Pricing_TVSI_25.05.12" xfId="205" xr:uid="{00000000-0005-0000-0000-0000B4000000}"/>
    <cellStyle name="%_brsizing_partitions &amp; server counts" xfId="206" xr:uid="{00000000-0005-0000-0000-0000B5000000}"/>
    <cellStyle name="%_brsizing_partitions &amp; server counts_Atos" xfId="207" xr:uid="{00000000-0005-0000-0000-0000B6000000}"/>
    <cellStyle name="%_brsizing_partitions &amp; server counts_Atos_Pricing_TVSI_25.05.12" xfId="208" xr:uid="{00000000-0005-0000-0000-0000B7000000}"/>
    <cellStyle name="%_brsizing_partitions &amp; server counts_Pricing_TVSI_25.05.12" xfId="209" xr:uid="{00000000-0005-0000-0000-0000B8000000}"/>
    <cellStyle name="%_brsizing_partitions &amp; server counts_Revised BOQ ATOS 030312 (2)" xfId="210" xr:uid="{00000000-0005-0000-0000-0000B9000000}"/>
    <cellStyle name="%_brsizing_partitions &amp; server counts_Revised BOQ ATOS 030312 (2)_Atos" xfId="211" xr:uid="{00000000-0005-0000-0000-0000BA000000}"/>
    <cellStyle name="%_brsizing_partitions &amp; server counts_Revised BOQ ATOS 030312 (2)_Atos_Pricing_TVSI_25.05.12" xfId="212" xr:uid="{00000000-0005-0000-0000-0000BB000000}"/>
    <cellStyle name="%_brsizing_partitions &amp; server counts_Revised BOQ ATOS 030312 (2)_Pricing_TVSI_25.05.12" xfId="213" xr:uid="{00000000-0005-0000-0000-0000BC000000}"/>
    <cellStyle name="%_brsizing_Pricing_TVSI_25.05.12" xfId="214" xr:uid="{00000000-0005-0000-0000-0000BD000000}"/>
    <cellStyle name="%_brsizing_Revised BOQ ATOS 030312 (2)" xfId="215" xr:uid="{00000000-0005-0000-0000-0000BE000000}"/>
    <cellStyle name="%_brsizing_Revised BOQ ATOS 030312 (2)_Atos" xfId="216" xr:uid="{00000000-0005-0000-0000-0000BF000000}"/>
    <cellStyle name="%_brsizing_Revised BOQ ATOS 030312 (2)_Atos_Pricing_TVSI_25.05.12" xfId="217" xr:uid="{00000000-0005-0000-0000-0000C0000000}"/>
    <cellStyle name="%_brsizing_Revised BOQ ATOS 030312 (2)_Pricing_TVSI_25.05.12" xfId="218" xr:uid="{00000000-0005-0000-0000-0000C1000000}"/>
    <cellStyle name="%_brsizing_server&amp;storage sizing revised" xfId="219" xr:uid="{00000000-0005-0000-0000-0000C2000000}"/>
    <cellStyle name="%_brsizing_server&amp;storage sizing revised_Atos" xfId="220" xr:uid="{00000000-0005-0000-0000-0000C3000000}"/>
    <cellStyle name="%_brsizing_server&amp;storage sizing revised_Atos_Pricing_TVSI_25.05.12" xfId="221" xr:uid="{00000000-0005-0000-0000-0000C4000000}"/>
    <cellStyle name="%_brsizing_server&amp;storage sizing revised_Pricing_TVSI_25.05.12" xfId="222" xr:uid="{00000000-0005-0000-0000-0000C5000000}"/>
    <cellStyle name="%_brsizing_server&amp;storage sizing revised_Revised BOQ ATOS 030312 (2)" xfId="223" xr:uid="{00000000-0005-0000-0000-0000C6000000}"/>
    <cellStyle name="%_brsizing_server&amp;storage sizing revised_Revised BOQ ATOS 030312 (2)_Atos" xfId="224" xr:uid="{00000000-0005-0000-0000-0000C7000000}"/>
    <cellStyle name="%_brsizing_server&amp;storage sizing revised_Revised BOQ ATOS 030312 (2)_Atos_Pricing_TVSI_25.05.12" xfId="225" xr:uid="{00000000-0005-0000-0000-0000C8000000}"/>
    <cellStyle name="%_brsizing_server&amp;storage sizing revised_Revised BOQ ATOS 030312 (2)_Pricing_TVSI_25.05.12" xfId="226" xr:uid="{00000000-0005-0000-0000-0000C9000000}"/>
    <cellStyle name="%_brsizing_tech bom" xfId="227" xr:uid="{00000000-0005-0000-0000-0000CA000000}"/>
    <cellStyle name="%_brsizing_tech bom_Atos" xfId="228" xr:uid="{00000000-0005-0000-0000-0000CB000000}"/>
    <cellStyle name="%_brsizing_tech bom_Atos_Pricing_TVSI_25.05.12" xfId="229" xr:uid="{00000000-0005-0000-0000-0000CC000000}"/>
    <cellStyle name="%_brsizing_tech bom_Pricing_TVSI_25.05.12" xfId="230" xr:uid="{00000000-0005-0000-0000-0000CD000000}"/>
    <cellStyle name="%_brsizing_tech bom_Revised BOQ ATOS 030312 (2)" xfId="231" xr:uid="{00000000-0005-0000-0000-0000CE000000}"/>
    <cellStyle name="%_brsizing_tech bom_Revised BOQ ATOS 030312 (2)_Atos" xfId="232" xr:uid="{00000000-0005-0000-0000-0000CF000000}"/>
    <cellStyle name="%_brsizing_tech bom_Revised BOQ ATOS 030312 (2)_Atos_Pricing_TVSI_25.05.12" xfId="233" xr:uid="{00000000-0005-0000-0000-0000D0000000}"/>
    <cellStyle name="%_brsizing_tech bom_Revised BOQ ATOS 030312 (2)_Pricing_TVSI_25.05.12" xfId="234" xr:uid="{00000000-0005-0000-0000-0000D1000000}"/>
    <cellStyle name="%_brsizing_technical details" xfId="235" xr:uid="{00000000-0005-0000-0000-0000D2000000}"/>
    <cellStyle name="%_brsizing_technical details V2" xfId="236" xr:uid="{00000000-0005-0000-0000-0000D3000000}"/>
    <cellStyle name="%_brsizing_technical details V2_Atos" xfId="237" xr:uid="{00000000-0005-0000-0000-0000D4000000}"/>
    <cellStyle name="%_brsizing_technical details V2_Atos_Pricing_TVSI_25.05.12" xfId="238" xr:uid="{00000000-0005-0000-0000-0000D5000000}"/>
    <cellStyle name="%_brsizing_technical details V2_Pricing_TVSI_25.05.12" xfId="239" xr:uid="{00000000-0005-0000-0000-0000D6000000}"/>
    <cellStyle name="%_brsizing_technical details V2_Revised BOQ ATOS 030312 (2)" xfId="240" xr:uid="{00000000-0005-0000-0000-0000D7000000}"/>
    <cellStyle name="%_brsizing_technical details V2_Revised BOQ ATOS 030312 (2)_Atos" xfId="241" xr:uid="{00000000-0005-0000-0000-0000D8000000}"/>
    <cellStyle name="%_brsizing_technical details V2_Revised BOQ ATOS 030312 (2)_Atos_Pricing_TVSI_25.05.12" xfId="242" xr:uid="{00000000-0005-0000-0000-0000D9000000}"/>
    <cellStyle name="%_brsizing_technical details V2_Revised BOQ ATOS 030312 (2)_Pricing_TVSI_25.05.12" xfId="243" xr:uid="{00000000-0005-0000-0000-0000DA000000}"/>
    <cellStyle name="%_brsizing_technical details_Atos" xfId="244" xr:uid="{00000000-0005-0000-0000-0000DB000000}"/>
    <cellStyle name="%_brsizing_technical details_Atos_Pricing_TVSI_25.05.12" xfId="245" xr:uid="{00000000-0005-0000-0000-0000DC000000}"/>
    <cellStyle name="%_brsizing_technical details_Pricing_TVSI_25.05.12" xfId="246" xr:uid="{00000000-0005-0000-0000-0000DD000000}"/>
    <cellStyle name="%_brsizing_technical details_Revised BOQ ATOS 030312 (2)" xfId="247" xr:uid="{00000000-0005-0000-0000-0000DE000000}"/>
    <cellStyle name="%_brsizing_technical details_Revised BOQ ATOS 030312 (2)_Atos" xfId="248" xr:uid="{00000000-0005-0000-0000-0000DF000000}"/>
    <cellStyle name="%_brsizing_technical details_Revised BOQ ATOS 030312 (2)_Atos_Pricing_TVSI_25.05.12" xfId="249" xr:uid="{00000000-0005-0000-0000-0000E0000000}"/>
    <cellStyle name="%_brsizing_technical details_Revised BOQ ATOS 030312 (2)_Pricing_TVSI_25.05.12" xfId="250" xr:uid="{00000000-0005-0000-0000-0000E1000000}"/>
    <cellStyle name="%_brsizing_YR2OPTIONV3" xfId="251" xr:uid="{00000000-0005-0000-0000-0000E2000000}"/>
    <cellStyle name="%_brsizing_YR2OPTIONV3_Atos" xfId="252" xr:uid="{00000000-0005-0000-0000-0000E3000000}"/>
    <cellStyle name="%_brsizing_YR2OPTIONV3_Atos_Pricing_TVSI_25.05.12" xfId="253" xr:uid="{00000000-0005-0000-0000-0000E4000000}"/>
    <cellStyle name="%_brsizing_YR2OPTIONV3_Pricing_TVSI_25.05.12" xfId="254" xr:uid="{00000000-0005-0000-0000-0000E5000000}"/>
    <cellStyle name="%_brsizing_YR2OPTIONV3_Revised BOQ ATOS 030312 (2)" xfId="255" xr:uid="{00000000-0005-0000-0000-0000E6000000}"/>
    <cellStyle name="%_brsizing_YR2OPTIONV3_Revised BOQ ATOS 030312 (2)_Atos" xfId="256" xr:uid="{00000000-0005-0000-0000-0000E7000000}"/>
    <cellStyle name="%_brsizing_YR2OPTIONV3_Revised BOQ ATOS 030312 (2)_Atos_Pricing_TVSI_25.05.12" xfId="257" xr:uid="{00000000-0005-0000-0000-0000E8000000}"/>
    <cellStyle name="%_brsizing_YR2OPTIONV3_Revised BOQ ATOS 030312 (2)_Pricing_TVSI_25.05.12" xfId="258" xr:uid="{00000000-0005-0000-0000-0000E9000000}"/>
    <cellStyle name="%_Can Bank cost case_23rdFeb2010_V3" xfId="259" xr:uid="{00000000-0005-0000-0000-0000EA000000}"/>
    <cellStyle name="%_Can Bank_Consolidated_291208_V1.4" xfId="260" xr:uid="{00000000-0005-0000-0000-0000EB000000}"/>
    <cellStyle name="%_Can Bank_Consolidated_291208_V1.4_Atos" xfId="261" xr:uid="{00000000-0005-0000-0000-0000EC000000}"/>
    <cellStyle name="%_Can Bank_Consolidated_291208_V1.4_Pricing_TVSI_25.05.12" xfId="262" xr:uid="{00000000-0005-0000-0000-0000ED000000}"/>
    <cellStyle name="%_Can Bank_Consolidated_291208_V1.4_Revised BOQ ATOS 030312 (2)" xfId="263" xr:uid="{00000000-0005-0000-0000-0000EE000000}"/>
    <cellStyle name="%_Canara - SCONSF optional costing" xfId="264" xr:uid="{00000000-0005-0000-0000-0000EF000000}"/>
    <cellStyle name="%_Canara - SCONSF optional costing_Atos" xfId="265" xr:uid="{00000000-0005-0000-0000-0000F0000000}"/>
    <cellStyle name="%_Canara - SCONSF optional costing_Pricing_TVSI_25.05.12" xfId="266" xr:uid="{00000000-0005-0000-0000-0000F1000000}"/>
    <cellStyle name="%_Canara - SCONSF optional costing_Revised BOQ ATOS 030312 (2)" xfId="267" xr:uid="{00000000-0005-0000-0000-0000F2000000}"/>
    <cellStyle name="%_Canara Bank Cost Case -DR- v0.1" xfId="268" xr:uid="{00000000-0005-0000-0000-0000F3000000}"/>
    <cellStyle name="%_Canara Bank Cost Case -DR- v0.1_Atos" xfId="269" xr:uid="{00000000-0005-0000-0000-0000F4000000}"/>
    <cellStyle name="%_Canara Bank Cost Case -DR- v0.1_Pricing_TVSI_25.05.12" xfId="270" xr:uid="{00000000-0005-0000-0000-0000F5000000}"/>
    <cellStyle name="%_Canara Bank Cost Case -DR- v0.1_Revised BOQ ATOS 030312 (2)" xfId="271" xr:uid="{00000000-0005-0000-0000-0000F6000000}"/>
    <cellStyle name="%_Canara Bank Cost Case -PRI- v0.1" xfId="272" xr:uid="{00000000-0005-0000-0000-0000F7000000}"/>
    <cellStyle name="%_Canara Bank Cost Case -PRI- v0.1_Atos" xfId="273" xr:uid="{00000000-0005-0000-0000-0000F8000000}"/>
    <cellStyle name="%_Canara Bank Cost Case -PRI- v0.1_Pricing_TVSI_25.05.12" xfId="274" xr:uid="{00000000-0005-0000-0000-0000F9000000}"/>
    <cellStyle name="%_Canara Bank Cost Case -PRI- v0.1_Revised BOQ ATOS 030312 (2)" xfId="275" xr:uid="{00000000-0005-0000-0000-0000FA000000}"/>
    <cellStyle name="%_Canara Bank SSPS Cost Case - 050509" xfId="276" xr:uid="{00000000-0005-0000-0000-0000FB000000}"/>
    <cellStyle name="%_Canara Bank SSPS Cost Case - 050509_Atos" xfId="277" xr:uid="{00000000-0005-0000-0000-0000FC000000}"/>
    <cellStyle name="%_Canara Bank SSPS Cost Case - 050509_Pricing_TVSI_25.05.12" xfId="278" xr:uid="{00000000-0005-0000-0000-0000FD000000}"/>
    <cellStyle name="%_Canara Bank SSPS Cost Case - 050509_Revised BOQ ATOS 030312 (2)" xfId="279" xr:uid="{00000000-0005-0000-0000-0000FE000000}"/>
    <cellStyle name="%_CanaraBank_MW_Services_CostCase_ v1.1" xfId="280" xr:uid="{00000000-0005-0000-0000-0000FF000000}"/>
    <cellStyle name="%_CanaraBank_MW_Services_CostCase_ v1.1_Atos" xfId="281" xr:uid="{00000000-0005-0000-0000-000000010000}"/>
    <cellStyle name="%_CanaraBank_MW_Services_CostCase_ v1.1_Pricing_TVSI_25.05.12" xfId="282" xr:uid="{00000000-0005-0000-0000-000001010000}"/>
    <cellStyle name="%_CanaraBank_MW_Services_CostCase_ v1.1_Revised BOQ ATOS 030312 (2)" xfId="283" xr:uid="{00000000-0005-0000-0000-000002010000}"/>
    <cellStyle name="%_CC-Hosting-BLR-ManIPAL V0.1-5yrs-06mar10" xfId="284" xr:uid="{00000000-0005-0000-0000-000003010000}"/>
    <cellStyle name="%_CC-Hosting-BLR-ManIPAL V0.1-5yrs-06mar10_Atos" xfId="285" xr:uid="{00000000-0005-0000-0000-000004010000}"/>
    <cellStyle name="%_CC-Hosting-BLR-ManIPAL V0.1-5yrs-06mar10_Pricing_TVSI_25.05.12" xfId="286" xr:uid="{00000000-0005-0000-0000-000005010000}"/>
    <cellStyle name="%_CC-Hosting-BLR-ManIPAL V0.1-5yrs-06mar10_Revised BOQ ATOS 030312 (2)" xfId="287" xr:uid="{00000000-0005-0000-0000-000006010000}"/>
    <cellStyle name="%_CommercialV2" xfId="288" xr:uid="{00000000-0005-0000-0000-000007010000}"/>
    <cellStyle name="%_CommercialV2_Atos" xfId="289" xr:uid="{00000000-0005-0000-0000-000008010000}"/>
    <cellStyle name="%_CommercialV2_Atos_Pricing_TVSI_25.05.12" xfId="290" xr:uid="{00000000-0005-0000-0000-000009010000}"/>
    <cellStyle name="%_CommercialV2_Pricing_TVSI_25.05.12" xfId="291" xr:uid="{00000000-0005-0000-0000-00000A010000}"/>
    <cellStyle name="%_CommercialV2_Revised BOQ ATOS 030312 (2)" xfId="292" xr:uid="{00000000-0005-0000-0000-00000B010000}"/>
    <cellStyle name="%_CommercialV2_Revised BOQ ATOS 030312 (2)_Atos" xfId="293" xr:uid="{00000000-0005-0000-0000-00000C010000}"/>
    <cellStyle name="%_CommercialV2_Revised BOQ ATOS 030312 (2)_Atos_Pricing_TVSI_25.05.12" xfId="294" xr:uid="{00000000-0005-0000-0000-00000D010000}"/>
    <cellStyle name="%_CommercialV2_Revised BOQ ATOS 030312 (2)_Pricing_TVSI_25.05.12" xfId="295" xr:uid="{00000000-0005-0000-0000-00000E010000}"/>
    <cellStyle name="%_comml bom" xfId="296" xr:uid="{00000000-0005-0000-0000-00000F010000}"/>
    <cellStyle name="%_comml bom_Atos" xfId="297" xr:uid="{00000000-0005-0000-0000-000010010000}"/>
    <cellStyle name="%_comml bom_Atos_Pricing_TVSI_25.05.12" xfId="298" xr:uid="{00000000-0005-0000-0000-000011010000}"/>
    <cellStyle name="%_comml bom_Pricing_TVSI_25.05.12" xfId="299" xr:uid="{00000000-0005-0000-0000-000012010000}"/>
    <cellStyle name="%_comml bom_Revised BOQ ATOS 030312 (2)" xfId="300" xr:uid="{00000000-0005-0000-0000-000013010000}"/>
    <cellStyle name="%_comml bom_Revised BOQ ATOS 030312 (2)_Atos" xfId="301" xr:uid="{00000000-0005-0000-0000-000014010000}"/>
    <cellStyle name="%_comml bom_Revised BOQ ATOS 030312 (2)_Atos_Pricing_TVSI_25.05.12" xfId="302" xr:uid="{00000000-0005-0000-0000-000015010000}"/>
    <cellStyle name="%_comml bom_Revised BOQ ATOS 030312 (2)_Pricing_TVSI_25.05.12" xfId="303" xr:uid="{00000000-0005-0000-0000-000016010000}"/>
    <cellStyle name="%_Comml Proposal-Option1" xfId="304" xr:uid="{00000000-0005-0000-0000-000017010000}"/>
    <cellStyle name="%_Comml Proposal-Option1_Atos" xfId="305" xr:uid="{00000000-0005-0000-0000-000018010000}"/>
    <cellStyle name="%_Comml Proposal-Option1_Atos_Pricing_TVSI_25.05.12" xfId="306" xr:uid="{00000000-0005-0000-0000-000019010000}"/>
    <cellStyle name="%_Comml Proposal-Option1_Pricing_TVSI_25.05.12" xfId="307" xr:uid="{00000000-0005-0000-0000-00001A010000}"/>
    <cellStyle name="%_Comml Proposal-Option1_Revised BOQ ATOS 030312 (2)" xfId="308" xr:uid="{00000000-0005-0000-0000-00001B010000}"/>
    <cellStyle name="%_Comml Proposal-Option1_Revised BOQ ATOS 030312 (2)_Atos" xfId="309" xr:uid="{00000000-0005-0000-0000-00001C010000}"/>
    <cellStyle name="%_Comml Proposal-Option1_Revised BOQ ATOS 030312 (2)_Atos_Pricing_TVSI_25.05.12" xfId="310" xr:uid="{00000000-0005-0000-0000-00001D010000}"/>
    <cellStyle name="%_Comml Proposal-Option1_Revised BOQ ATOS 030312 (2)_Pricing_TVSI_25.05.12" xfId="311" xr:uid="{00000000-0005-0000-0000-00001E010000}"/>
    <cellStyle name="%_Comml Proposal-Option2" xfId="312" xr:uid="{00000000-0005-0000-0000-00001F010000}"/>
    <cellStyle name="%_Comml Proposal-Option2_Atos" xfId="313" xr:uid="{00000000-0005-0000-0000-000020010000}"/>
    <cellStyle name="%_Comml Proposal-Option2_Atos_Pricing_TVSI_25.05.12" xfId="314" xr:uid="{00000000-0005-0000-0000-000021010000}"/>
    <cellStyle name="%_Comml Proposal-Option2_Pricing_TVSI_25.05.12" xfId="315" xr:uid="{00000000-0005-0000-0000-000022010000}"/>
    <cellStyle name="%_Comml Proposal-Option2_Revised BOQ ATOS 030312 (2)" xfId="316" xr:uid="{00000000-0005-0000-0000-000023010000}"/>
    <cellStyle name="%_Comml Proposal-Option2_Revised BOQ ATOS 030312 (2)_Atos" xfId="317" xr:uid="{00000000-0005-0000-0000-000024010000}"/>
    <cellStyle name="%_Comml Proposal-Option2_Revised BOQ ATOS 030312 (2)_Atos_Pricing_TVSI_25.05.12" xfId="318" xr:uid="{00000000-0005-0000-0000-000025010000}"/>
    <cellStyle name="%_Comml Proposal-Option2_Revised BOQ ATOS 030312 (2)_Pricing_TVSI_25.05.12" xfId="319" xr:uid="{00000000-0005-0000-0000-000026010000}"/>
    <cellStyle name="%_Comml Proposal-Option3" xfId="320" xr:uid="{00000000-0005-0000-0000-000027010000}"/>
    <cellStyle name="%_Comml Proposal-Option3_Atos" xfId="321" xr:uid="{00000000-0005-0000-0000-000028010000}"/>
    <cellStyle name="%_Comml Proposal-Option3_Atos_Pricing_TVSI_25.05.12" xfId="322" xr:uid="{00000000-0005-0000-0000-000029010000}"/>
    <cellStyle name="%_Comml Proposal-Option3_Pricing_TVSI_25.05.12" xfId="323" xr:uid="{00000000-0005-0000-0000-00002A010000}"/>
    <cellStyle name="%_Comml Proposal-Option3_Revised BOQ ATOS 030312 (2)" xfId="324" xr:uid="{00000000-0005-0000-0000-00002B010000}"/>
    <cellStyle name="%_Comml Proposal-Option3_Revised BOQ ATOS 030312 (2)_Atos" xfId="325" xr:uid="{00000000-0005-0000-0000-00002C010000}"/>
    <cellStyle name="%_Comml Proposal-Option3_Revised BOQ ATOS 030312 (2)_Atos_Pricing_TVSI_25.05.12" xfId="326" xr:uid="{00000000-0005-0000-0000-00002D010000}"/>
    <cellStyle name="%_Comml Proposal-Option3_Revised BOQ ATOS 030312 (2)_Pricing_TVSI_25.05.12" xfId="327" xr:uid="{00000000-0005-0000-0000-00002E010000}"/>
    <cellStyle name="%_comml sheets" xfId="328" xr:uid="{00000000-0005-0000-0000-00002F010000}"/>
    <cellStyle name="%_comml sheets_Atos" xfId="329" xr:uid="{00000000-0005-0000-0000-000030010000}"/>
    <cellStyle name="%_comml sheets_Atos_Pricing_TVSI_25.05.12" xfId="330" xr:uid="{00000000-0005-0000-0000-000031010000}"/>
    <cellStyle name="%_comml sheets_Pricing_TVSI_25.05.12" xfId="331" xr:uid="{00000000-0005-0000-0000-000032010000}"/>
    <cellStyle name="%_comml sheets_Revised BOQ ATOS 030312 (2)" xfId="332" xr:uid="{00000000-0005-0000-0000-000033010000}"/>
    <cellStyle name="%_comml sheets_Revised BOQ ATOS 030312 (2)_Atos" xfId="333" xr:uid="{00000000-0005-0000-0000-000034010000}"/>
    <cellStyle name="%_comml sheets_Revised BOQ ATOS 030312 (2)_Atos_Pricing_TVSI_25.05.12" xfId="334" xr:uid="{00000000-0005-0000-0000-000035010000}"/>
    <cellStyle name="%_comml sheets_Revised BOQ ATOS 030312 (2)_Pricing_TVSI_25.05.12" xfId="335" xr:uid="{00000000-0005-0000-0000-000036010000}"/>
    <cellStyle name="%_comml sheetsv2" xfId="336" xr:uid="{00000000-0005-0000-0000-000037010000}"/>
    <cellStyle name="%_comml sheetsv2_Atos" xfId="337" xr:uid="{00000000-0005-0000-0000-000038010000}"/>
    <cellStyle name="%_comml sheetsv2_Atos_Pricing_TVSI_25.05.12" xfId="338" xr:uid="{00000000-0005-0000-0000-000039010000}"/>
    <cellStyle name="%_comml sheetsv2_Pricing_TVSI_25.05.12" xfId="339" xr:uid="{00000000-0005-0000-0000-00003A010000}"/>
    <cellStyle name="%_comml sheetsv2_Revised BOQ ATOS 030312 (2)" xfId="340" xr:uid="{00000000-0005-0000-0000-00003B010000}"/>
    <cellStyle name="%_comml sheetsv2_Revised BOQ ATOS 030312 (2)_Atos" xfId="341" xr:uid="{00000000-0005-0000-0000-00003C010000}"/>
    <cellStyle name="%_comml sheetsv2_Revised BOQ ATOS 030312 (2)_Atos_Pricing_TVSI_25.05.12" xfId="342" xr:uid="{00000000-0005-0000-0000-00003D010000}"/>
    <cellStyle name="%_comml sheetsv2_Revised BOQ ATOS 030312 (2)_Pricing_TVSI_25.05.12" xfId="343" xr:uid="{00000000-0005-0000-0000-00003E010000}"/>
    <cellStyle name="%_cost case_MHS_ISS" xfId="344" xr:uid="{00000000-0005-0000-0000-00003F010000}"/>
    <cellStyle name="%_cost case_MHS_ISS_Atos" xfId="345" xr:uid="{00000000-0005-0000-0000-000040010000}"/>
    <cellStyle name="%_cost case_MHS_ISS_Pricing_TVSI_25.05.12" xfId="346" xr:uid="{00000000-0005-0000-0000-000041010000}"/>
    <cellStyle name="%_cost case_MHS_ISS_Revised BOQ ATOS 030312 (2)" xfId="347" xr:uid="{00000000-0005-0000-0000-000042010000}"/>
    <cellStyle name="%_Cost_Case System Implementation and Software - 14-Dec" xfId="348" xr:uid="{00000000-0005-0000-0000-000043010000}"/>
    <cellStyle name="%_Cost_Case System Implementation and Software - 14-Dec_Atos" xfId="349" xr:uid="{00000000-0005-0000-0000-000044010000}"/>
    <cellStyle name="%_Cost_Case System Implementation and Software - 14-Dec_Pricing_TVSI_25.05.12" xfId="350" xr:uid="{00000000-0005-0000-0000-000045010000}"/>
    <cellStyle name="%_Cost_Case System Implementation and Software - 14-Dec_Revised BOQ ATOS 030312 (2)" xfId="351" xr:uid="{00000000-0005-0000-0000-000046010000}"/>
    <cellStyle name="%_Cost_Case_Hosting_Devas_BRM-ver0.3(1yr)" xfId="352" xr:uid="{00000000-0005-0000-0000-000047010000}"/>
    <cellStyle name="%_Cost_Case_Hosting_Devas_BRM-ver0.3(1yr)_Atos" xfId="353" xr:uid="{00000000-0005-0000-0000-000048010000}"/>
    <cellStyle name="%_Cost_Case_Hosting_Devas_BRM-ver0.3(1yr)_Pricing_TVSI_25.05.12" xfId="354" xr:uid="{00000000-0005-0000-0000-000049010000}"/>
    <cellStyle name="%_Cost_Case_Hosting_Devas_BRM-ver0.3(1yr)_Revised BOQ ATOS 030312 (2)" xfId="355" xr:uid="{00000000-0005-0000-0000-00004A010000}"/>
    <cellStyle name="%_GGCL_31st Dec" xfId="356" xr:uid="{00000000-0005-0000-0000-00004B010000}"/>
    <cellStyle name="%_HSDC-24thJune10-SFS &amp; ICS- V1_" xfId="357" xr:uid="{00000000-0005-0000-0000-00004C010000}"/>
    <cellStyle name="%_Kerala-SDC_EMS_Compliance V1.0(20090428)" xfId="358" xr:uid="{00000000-0005-0000-0000-00004D010000}"/>
    <cellStyle name="%_Kerala-SDC_EMS_Compliance V1.0(20090428)_Atos" xfId="359" xr:uid="{00000000-0005-0000-0000-00004E010000}"/>
    <cellStyle name="%_Kerala-SDC_EMS_Compliance V1.0(20090428)_Atos_Pricing_TVSI_25.05.12" xfId="360" xr:uid="{00000000-0005-0000-0000-00004F010000}"/>
    <cellStyle name="%_Kerala-SDC_EMS_Compliance V1.0(20090428)_Pricing_TVSI_25.05.12" xfId="361" xr:uid="{00000000-0005-0000-0000-000050010000}"/>
    <cellStyle name="%_Kerala-SDC_EMS_Compliance V1.0(20090428)_Revised BOQ ATOS 030312 (2)" xfId="362" xr:uid="{00000000-0005-0000-0000-000051010000}"/>
    <cellStyle name="%_Kerala-SDC_EMS_Compliance V1.0(20090428)_Revised BOQ ATOS 030312 (2)_Atos" xfId="363" xr:uid="{00000000-0005-0000-0000-000052010000}"/>
    <cellStyle name="%_Kerala-SDC_EMS_Compliance V1.0(20090428)_Revised BOQ ATOS 030312 (2)_Atos_Pricing_TVSI_25.05.12" xfId="364" xr:uid="{00000000-0005-0000-0000-000053010000}"/>
    <cellStyle name="%_Kerala-SDC_EMS_Compliance V1.0(20090428)_Revised BOQ ATOS 030312 (2)_Pricing_TVSI_25.05.12" xfId="365" xr:uid="{00000000-0005-0000-0000-000054010000}"/>
    <cellStyle name="%_LTGIC_final_27Oct" xfId="366" xr:uid="{00000000-0005-0000-0000-000055010000}"/>
    <cellStyle name="%_LTGIC_final_27Oct_Atos" xfId="367" xr:uid="{00000000-0005-0000-0000-000056010000}"/>
    <cellStyle name="%_LTGIC_final_27Oct_Pricing_TVSI_25.05.12" xfId="368" xr:uid="{00000000-0005-0000-0000-000057010000}"/>
    <cellStyle name="%_LTGIC_final_27Oct_Revised BOQ ATOS 030312 (2)" xfId="369" xr:uid="{00000000-0005-0000-0000-000058010000}"/>
    <cellStyle name="%_LTGIC2.0" xfId="370" xr:uid="{00000000-0005-0000-0000-000059010000}"/>
    <cellStyle name="%_LTGIC2.0_Atos" xfId="371" xr:uid="{00000000-0005-0000-0000-00005A010000}"/>
    <cellStyle name="%_LTGIC2.0_Pricing_TVSI_25.05.12" xfId="372" xr:uid="{00000000-0005-0000-0000-00005B010000}"/>
    <cellStyle name="%_LTGIC2.0_Revised BOQ ATOS 030312 (2)" xfId="373" xr:uid="{00000000-0005-0000-0000-00005C010000}"/>
    <cellStyle name="%_MIA consolidated V1_bidrepairwith revised RA" xfId="374" xr:uid="{00000000-0005-0000-0000-00005D010000}"/>
    <cellStyle name="%_MIA consolidated V1_bidrepairwith revised RA_Atos" xfId="375" xr:uid="{00000000-0005-0000-0000-00005E010000}"/>
    <cellStyle name="%_MIA consolidated V1_bidrepairwith revised RA_Pricing_TVSI_25.05.12" xfId="376" xr:uid="{00000000-0005-0000-0000-00005F010000}"/>
    <cellStyle name="%_MIA consolidated V1_bidrepairwith revised RA_Revised BOQ ATOS 030312 (2)" xfId="377" xr:uid="{00000000-0005-0000-0000-000060010000}"/>
    <cellStyle name="%_Option 1 technical details" xfId="378" xr:uid="{00000000-0005-0000-0000-000061010000}"/>
    <cellStyle name="%_Option 1 technical details_Atos" xfId="379" xr:uid="{00000000-0005-0000-0000-000062010000}"/>
    <cellStyle name="%_Option 1 technical details_Atos_Pricing_TVSI_25.05.12" xfId="380" xr:uid="{00000000-0005-0000-0000-000063010000}"/>
    <cellStyle name="%_Option 1 technical details_Pricing_TVSI_25.05.12" xfId="381" xr:uid="{00000000-0005-0000-0000-000064010000}"/>
    <cellStyle name="%_Option 1 technical details_Revised BOQ ATOS 030312 (2)" xfId="382" xr:uid="{00000000-0005-0000-0000-000065010000}"/>
    <cellStyle name="%_Option 1 technical details_Revised BOQ ATOS 030312 (2)_Atos" xfId="383" xr:uid="{00000000-0005-0000-0000-000066010000}"/>
    <cellStyle name="%_Option 1 technical details_Revised BOQ ATOS 030312 (2)_Atos_Pricing_TVSI_25.05.12" xfId="384" xr:uid="{00000000-0005-0000-0000-000067010000}"/>
    <cellStyle name="%_Option 1 technical details_Revised BOQ ATOS 030312 (2)_Pricing_TVSI_25.05.12" xfId="385" xr:uid="{00000000-0005-0000-0000-000068010000}"/>
    <cellStyle name="%_Option 2 technical details" xfId="386" xr:uid="{00000000-0005-0000-0000-000069010000}"/>
    <cellStyle name="%_Option 2 technical details_Atos" xfId="387" xr:uid="{00000000-0005-0000-0000-00006A010000}"/>
    <cellStyle name="%_Option 2 technical details_Atos_Pricing_TVSI_25.05.12" xfId="388" xr:uid="{00000000-0005-0000-0000-00006B010000}"/>
    <cellStyle name="%_Option 2 technical details_Pricing_TVSI_25.05.12" xfId="389" xr:uid="{00000000-0005-0000-0000-00006C010000}"/>
    <cellStyle name="%_Option 2 technical details_Revised BOQ ATOS 030312 (2)" xfId="390" xr:uid="{00000000-0005-0000-0000-00006D010000}"/>
    <cellStyle name="%_Option 2 technical details_Revised BOQ ATOS 030312 (2)_Atos" xfId="391" xr:uid="{00000000-0005-0000-0000-00006E010000}"/>
    <cellStyle name="%_Option 2 technical details_Revised BOQ ATOS 030312 (2)_Atos_Pricing_TVSI_25.05.12" xfId="392" xr:uid="{00000000-0005-0000-0000-00006F010000}"/>
    <cellStyle name="%_Option 2 technical details_Revised BOQ ATOS 030312 (2)_Pricing_TVSI_25.05.12" xfId="393" xr:uid="{00000000-0005-0000-0000-000070010000}"/>
    <cellStyle name="%_partitions &amp; server counts" xfId="394" xr:uid="{00000000-0005-0000-0000-000071010000}"/>
    <cellStyle name="%_partitions &amp; server counts_Atos" xfId="395" xr:uid="{00000000-0005-0000-0000-000072010000}"/>
    <cellStyle name="%_partitions &amp; server counts_Atos_Pricing_TVSI_25.05.12" xfId="396" xr:uid="{00000000-0005-0000-0000-000073010000}"/>
    <cellStyle name="%_partitions &amp; server counts_Pricing_TVSI_25.05.12" xfId="397" xr:uid="{00000000-0005-0000-0000-000074010000}"/>
    <cellStyle name="%_partitions &amp; server counts_Revised BOQ ATOS 030312 (2)" xfId="398" xr:uid="{00000000-0005-0000-0000-000075010000}"/>
    <cellStyle name="%_partitions &amp; server counts_Revised BOQ ATOS 030312 (2)_Atos" xfId="399" xr:uid="{00000000-0005-0000-0000-000076010000}"/>
    <cellStyle name="%_partitions &amp; server counts_Revised BOQ ATOS 030312 (2)_Atos_Pricing_TVSI_25.05.12" xfId="400" xr:uid="{00000000-0005-0000-0000-000077010000}"/>
    <cellStyle name="%_partitions &amp; server counts_Revised BOQ ATOS 030312 (2)_Pricing_TVSI_25.05.12" xfId="401" xr:uid="{00000000-0005-0000-0000-000078010000}"/>
    <cellStyle name="%_Pricing_TVSI_25.05.12" xfId="402" xr:uid="{00000000-0005-0000-0000-000079010000}"/>
    <cellStyle name="%_R1_Radius BOQ_17.07.12" xfId="403" xr:uid="{00000000-0005-0000-0000-00007A010000}"/>
    <cellStyle name="%_RAPDRP Budgetary Cost case ver8" xfId="404" xr:uid="{00000000-0005-0000-0000-00007B010000}"/>
    <cellStyle name="%_RAPDRP Budgetary Cost case ver8_Atos" xfId="405" xr:uid="{00000000-0005-0000-0000-00007C010000}"/>
    <cellStyle name="%_RAPDRP Budgetary Cost case ver8_Pricing_TVSI_25.05.12" xfId="406" xr:uid="{00000000-0005-0000-0000-00007D010000}"/>
    <cellStyle name="%_RAPDRP Budgetary Cost case ver8_Revised BOQ ATOS 030312 (2)" xfId="407" xr:uid="{00000000-0005-0000-0000-00007E010000}"/>
    <cellStyle name="%_Revised BOQ ATOS 030312 (2)" xfId="408" xr:uid="{00000000-0005-0000-0000-00007F010000}"/>
    <cellStyle name="%_SBI SO V4 280509" xfId="409" xr:uid="{00000000-0005-0000-0000-000080010000}"/>
    <cellStyle name="%_SBI SO V4 280509_Atos" xfId="410" xr:uid="{00000000-0005-0000-0000-000081010000}"/>
    <cellStyle name="%_SBI SO V4 280509_Pricing_TVSI_25.05.12" xfId="411" xr:uid="{00000000-0005-0000-0000-000082010000}"/>
    <cellStyle name="%_SBI SO V4 280509_Revised BOQ ATOS 030312 (2)" xfId="412" xr:uid="{00000000-0005-0000-0000-000083010000}"/>
    <cellStyle name="%_server&amp;storage sizing revised" xfId="413" xr:uid="{00000000-0005-0000-0000-000084010000}"/>
    <cellStyle name="%_server&amp;storage sizing revised_Atos" xfId="414" xr:uid="{00000000-0005-0000-0000-000085010000}"/>
    <cellStyle name="%_server&amp;storage sizing revised_Atos_Pricing_TVSI_25.05.12" xfId="415" xr:uid="{00000000-0005-0000-0000-000086010000}"/>
    <cellStyle name="%_server&amp;storage sizing revised_Pricing_TVSI_25.05.12" xfId="416" xr:uid="{00000000-0005-0000-0000-000087010000}"/>
    <cellStyle name="%_server&amp;storage sizing revised_Revised BOQ ATOS 030312 (2)" xfId="417" xr:uid="{00000000-0005-0000-0000-000088010000}"/>
    <cellStyle name="%_server&amp;storage sizing revised_Revised BOQ ATOS 030312 (2)_Atos" xfId="418" xr:uid="{00000000-0005-0000-0000-000089010000}"/>
    <cellStyle name="%_server&amp;storage sizing revised_Revised BOQ ATOS 030312 (2)_Atos_Pricing_TVSI_25.05.12" xfId="419" xr:uid="{00000000-0005-0000-0000-00008A010000}"/>
    <cellStyle name="%_server&amp;storage sizing revised_Revised BOQ ATOS 030312 (2)_Pricing_TVSI_25.05.12" xfId="420" xr:uid="{00000000-0005-0000-0000-00008B010000}"/>
    <cellStyle name="%_sizing &amp;  mapping" xfId="421" xr:uid="{00000000-0005-0000-0000-00008C010000}"/>
    <cellStyle name="%_sizing &amp;  mapping_Atos" xfId="422" xr:uid="{00000000-0005-0000-0000-00008D010000}"/>
    <cellStyle name="%_sizing &amp;  mapping_Atos_Pricing_TVSI_25.05.12" xfId="423" xr:uid="{00000000-0005-0000-0000-00008E010000}"/>
    <cellStyle name="%_sizing &amp;  mapping_BIA Quote Template" xfId="424" xr:uid="{00000000-0005-0000-0000-00008F010000}"/>
    <cellStyle name="%_sizing &amp;  mapping_BIA Quote Template_Atos" xfId="425" xr:uid="{00000000-0005-0000-0000-000090010000}"/>
    <cellStyle name="%_sizing &amp;  mapping_BIA Quote Template_Atos_Pricing_TVSI_25.05.12" xfId="426" xr:uid="{00000000-0005-0000-0000-000091010000}"/>
    <cellStyle name="%_sizing &amp;  mapping_BIA Quote Template_Pricing_TVSI_25.05.12" xfId="427" xr:uid="{00000000-0005-0000-0000-000092010000}"/>
    <cellStyle name="%_sizing &amp;  mapping_BIA Quote Template_Revised BOQ ATOS 030312 (2)" xfId="428" xr:uid="{00000000-0005-0000-0000-000093010000}"/>
    <cellStyle name="%_sizing &amp;  mapping_BIA Quote Template_Revised BOQ ATOS 030312 (2)_Atos" xfId="429" xr:uid="{00000000-0005-0000-0000-000094010000}"/>
    <cellStyle name="%_sizing &amp;  mapping_BIA Quote Template_Revised BOQ ATOS 030312 (2)_Atos_Pricing_TVSI_25.05.12" xfId="430" xr:uid="{00000000-0005-0000-0000-000095010000}"/>
    <cellStyle name="%_sizing &amp;  mapping_BIA Quote Template_Revised BOQ ATOS 030312 (2)_Pricing_TVSI_25.05.12" xfId="431" xr:uid="{00000000-0005-0000-0000-000096010000}"/>
    <cellStyle name="%_sizing &amp;  mapping_BoM" xfId="432" xr:uid="{00000000-0005-0000-0000-000097010000}"/>
    <cellStyle name="%_sizing &amp;  mapping_BoM&amp;Comml-Sep" xfId="433" xr:uid="{00000000-0005-0000-0000-000098010000}"/>
    <cellStyle name="%_sizing &amp;  mapping_BoM&amp;Comml-Sep_Atos" xfId="434" xr:uid="{00000000-0005-0000-0000-000099010000}"/>
    <cellStyle name="%_sizing &amp;  mapping_BoM&amp;Comml-Sep_Atos_Pricing_TVSI_25.05.12" xfId="435" xr:uid="{00000000-0005-0000-0000-00009A010000}"/>
    <cellStyle name="%_sizing &amp;  mapping_BoM&amp;Comml-Sep_Pricing_TVSI_25.05.12" xfId="436" xr:uid="{00000000-0005-0000-0000-00009B010000}"/>
    <cellStyle name="%_sizing &amp;  mapping_BoM&amp;Comml-Sep_Revised BOQ ATOS 030312 (2)" xfId="437" xr:uid="{00000000-0005-0000-0000-00009C010000}"/>
    <cellStyle name="%_sizing &amp;  mapping_BoM&amp;Comml-Sep_Revised BOQ ATOS 030312 (2)_Atos" xfId="438" xr:uid="{00000000-0005-0000-0000-00009D010000}"/>
    <cellStyle name="%_sizing &amp;  mapping_BoM&amp;Comml-Sep_Revised BOQ ATOS 030312 (2)_Atos_Pricing_TVSI_25.05.12" xfId="439" xr:uid="{00000000-0005-0000-0000-00009E010000}"/>
    <cellStyle name="%_sizing &amp;  mapping_BoM&amp;Comml-Sep_Revised BOQ ATOS 030312 (2)_Pricing_TVSI_25.05.12" xfId="440" xr:uid="{00000000-0005-0000-0000-00009F010000}"/>
    <cellStyle name="%_sizing &amp;  mapping_BoM_Atos" xfId="441" xr:uid="{00000000-0005-0000-0000-0000A0010000}"/>
    <cellStyle name="%_sizing &amp;  mapping_BoM_Atos_Pricing_TVSI_25.05.12" xfId="442" xr:uid="{00000000-0005-0000-0000-0000A1010000}"/>
    <cellStyle name="%_sizing &amp;  mapping_BoM_Pricing_TVSI_25.05.12" xfId="443" xr:uid="{00000000-0005-0000-0000-0000A2010000}"/>
    <cellStyle name="%_sizing &amp;  mapping_BoM_Revised BOQ ATOS 030312 (2)" xfId="444" xr:uid="{00000000-0005-0000-0000-0000A3010000}"/>
    <cellStyle name="%_sizing &amp;  mapping_BoM_Revised BOQ ATOS 030312 (2)_Atos" xfId="445" xr:uid="{00000000-0005-0000-0000-0000A4010000}"/>
    <cellStyle name="%_sizing &amp;  mapping_BoM_Revised BOQ ATOS 030312 (2)_Atos_Pricing_TVSI_25.05.12" xfId="446" xr:uid="{00000000-0005-0000-0000-0000A5010000}"/>
    <cellStyle name="%_sizing &amp;  mapping_BoM_Revised BOQ ATOS 030312 (2)_Pricing_TVSI_25.05.12" xfId="447" xr:uid="{00000000-0005-0000-0000-0000A6010000}"/>
    <cellStyle name="%_sizing &amp;  mapping_BoMw" xfId="448" xr:uid="{00000000-0005-0000-0000-0000A7010000}"/>
    <cellStyle name="%_sizing &amp;  mapping_BoMw_Atos" xfId="449" xr:uid="{00000000-0005-0000-0000-0000A8010000}"/>
    <cellStyle name="%_sizing &amp;  mapping_BoMw_Atos_Pricing_TVSI_25.05.12" xfId="450" xr:uid="{00000000-0005-0000-0000-0000A9010000}"/>
    <cellStyle name="%_sizing &amp;  mapping_BoMw_Pricing_TVSI_25.05.12" xfId="451" xr:uid="{00000000-0005-0000-0000-0000AA010000}"/>
    <cellStyle name="%_sizing &amp;  mapping_BoMw_Revised BOQ ATOS 030312 (2)" xfId="452" xr:uid="{00000000-0005-0000-0000-0000AB010000}"/>
    <cellStyle name="%_sizing &amp;  mapping_BoMw_Revised BOQ ATOS 030312 (2)_Atos" xfId="453" xr:uid="{00000000-0005-0000-0000-0000AC010000}"/>
    <cellStyle name="%_sizing &amp;  mapping_BoMw_Revised BOQ ATOS 030312 (2)_Atos_Pricing_TVSI_25.05.12" xfId="454" xr:uid="{00000000-0005-0000-0000-0000AD010000}"/>
    <cellStyle name="%_sizing &amp;  mapping_BoMw_Revised BOQ ATOS 030312 (2)_Pricing_TVSI_25.05.12" xfId="455" xr:uid="{00000000-0005-0000-0000-0000AE010000}"/>
    <cellStyle name="%_sizing &amp;  mapping_CommercialV2" xfId="456" xr:uid="{00000000-0005-0000-0000-0000AF010000}"/>
    <cellStyle name="%_sizing &amp;  mapping_CommercialV2_Atos" xfId="457" xr:uid="{00000000-0005-0000-0000-0000B0010000}"/>
    <cellStyle name="%_sizing &amp;  mapping_CommercialV2_Atos_Pricing_TVSI_25.05.12" xfId="458" xr:uid="{00000000-0005-0000-0000-0000B1010000}"/>
    <cellStyle name="%_sizing &amp;  mapping_CommercialV2_Pricing_TVSI_25.05.12" xfId="459" xr:uid="{00000000-0005-0000-0000-0000B2010000}"/>
    <cellStyle name="%_sizing &amp;  mapping_CommercialV2_Revised BOQ ATOS 030312 (2)" xfId="460" xr:uid="{00000000-0005-0000-0000-0000B3010000}"/>
    <cellStyle name="%_sizing &amp;  mapping_CommercialV2_Revised BOQ ATOS 030312 (2)_Atos" xfId="461" xr:uid="{00000000-0005-0000-0000-0000B4010000}"/>
    <cellStyle name="%_sizing &amp;  mapping_CommercialV2_Revised BOQ ATOS 030312 (2)_Atos_Pricing_TVSI_25.05.12" xfId="462" xr:uid="{00000000-0005-0000-0000-0000B5010000}"/>
    <cellStyle name="%_sizing &amp;  mapping_CommercialV2_Revised BOQ ATOS 030312 (2)_Pricing_TVSI_25.05.12" xfId="463" xr:uid="{00000000-0005-0000-0000-0000B6010000}"/>
    <cellStyle name="%_sizing &amp;  mapping_comml bom" xfId="464" xr:uid="{00000000-0005-0000-0000-0000B7010000}"/>
    <cellStyle name="%_sizing &amp;  mapping_comml bom_Atos" xfId="465" xr:uid="{00000000-0005-0000-0000-0000B8010000}"/>
    <cellStyle name="%_sizing &amp;  mapping_comml bom_Atos_Pricing_TVSI_25.05.12" xfId="466" xr:uid="{00000000-0005-0000-0000-0000B9010000}"/>
    <cellStyle name="%_sizing &amp;  mapping_comml bom_Pricing_TVSI_25.05.12" xfId="467" xr:uid="{00000000-0005-0000-0000-0000BA010000}"/>
    <cellStyle name="%_sizing &amp;  mapping_comml bom_Revised BOQ ATOS 030312 (2)" xfId="468" xr:uid="{00000000-0005-0000-0000-0000BB010000}"/>
    <cellStyle name="%_sizing &amp;  mapping_comml bom_Revised BOQ ATOS 030312 (2)_Atos" xfId="469" xr:uid="{00000000-0005-0000-0000-0000BC010000}"/>
    <cellStyle name="%_sizing &amp;  mapping_comml bom_Revised BOQ ATOS 030312 (2)_Atos_Pricing_TVSI_25.05.12" xfId="470" xr:uid="{00000000-0005-0000-0000-0000BD010000}"/>
    <cellStyle name="%_sizing &amp;  mapping_comml bom_Revised BOQ ATOS 030312 (2)_Pricing_TVSI_25.05.12" xfId="471" xr:uid="{00000000-0005-0000-0000-0000BE010000}"/>
    <cellStyle name="%_sizing &amp;  mapping_Comml Proposal-Option1" xfId="472" xr:uid="{00000000-0005-0000-0000-0000BF010000}"/>
    <cellStyle name="%_sizing &amp;  mapping_Comml Proposal-Option1_Atos" xfId="473" xr:uid="{00000000-0005-0000-0000-0000C0010000}"/>
    <cellStyle name="%_sizing &amp;  mapping_Comml Proposal-Option1_Atos_Pricing_TVSI_25.05.12" xfId="474" xr:uid="{00000000-0005-0000-0000-0000C1010000}"/>
    <cellStyle name="%_sizing &amp;  mapping_Comml Proposal-Option1_Pricing_TVSI_25.05.12" xfId="475" xr:uid="{00000000-0005-0000-0000-0000C2010000}"/>
    <cellStyle name="%_sizing &amp;  mapping_Comml Proposal-Option1_Revised BOQ ATOS 030312 (2)" xfId="476" xr:uid="{00000000-0005-0000-0000-0000C3010000}"/>
    <cellStyle name="%_sizing &amp;  mapping_Comml Proposal-Option1_Revised BOQ ATOS 030312 (2)_Atos" xfId="477" xr:uid="{00000000-0005-0000-0000-0000C4010000}"/>
    <cellStyle name="%_sizing &amp;  mapping_Comml Proposal-Option1_Revised BOQ ATOS 030312 (2)_Atos_Pricing_TVSI_25.05.12" xfId="478" xr:uid="{00000000-0005-0000-0000-0000C5010000}"/>
    <cellStyle name="%_sizing &amp;  mapping_Comml Proposal-Option1_Revised BOQ ATOS 030312 (2)_Pricing_TVSI_25.05.12" xfId="479" xr:uid="{00000000-0005-0000-0000-0000C6010000}"/>
    <cellStyle name="%_sizing &amp;  mapping_Comml Proposal-Option2" xfId="480" xr:uid="{00000000-0005-0000-0000-0000C7010000}"/>
    <cellStyle name="%_sizing &amp;  mapping_Comml Proposal-Option2_Atos" xfId="481" xr:uid="{00000000-0005-0000-0000-0000C8010000}"/>
    <cellStyle name="%_sizing &amp;  mapping_Comml Proposal-Option2_Atos_Pricing_TVSI_25.05.12" xfId="482" xr:uid="{00000000-0005-0000-0000-0000C9010000}"/>
    <cellStyle name="%_sizing &amp;  mapping_Comml Proposal-Option2_Pricing_TVSI_25.05.12" xfId="483" xr:uid="{00000000-0005-0000-0000-0000CA010000}"/>
    <cellStyle name="%_sizing &amp;  mapping_Comml Proposal-Option2_Revised BOQ ATOS 030312 (2)" xfId="484" xr:uid="{00000000-0005-0000-0000-0000CB010000}"/>
    <cellStyle name="%_sizing &amp;  mapping_Comml Proposal-Option2_Revised BOQ ATOS 030312 (2)_Atos" xfId="485" xr:uid="{00000000-0005-0000-0000-0000CC010000}"/>
    <cellStyle name="%_sizing &amp;  mapping_Comml Proposal-Option2_Revised BOQ ATOS 030312 (2)_Atos_Pricing_TVSI_25.05.12" xfId="486" xr:uid="{00000000-0005-0000-0000-0000CD010000}"/>
    <cellStyle name="%_sizing &amp;  mapping_Comml Proposal-Option2_Revised BOQ ATOS 030312 (2)_Pricing_TVSI_25.05.12" xfId="487" xr:uid="{00000000-0005-0000-0000-0000CE010000}"/>
    <cellStyle name="%_sizing &amp;  mapping_Comml Proposal-Option3" xfId="488" xr:uid="{00000000-0005-0000-0000-0000CF010000}"/>
    <cellStyle name="%_sizing &amp;  mapping_Comml Proposal-Option3_Atos" xfId="489" xr:uid="{00000000-0005-0000-0000-0000D0010000}"/>
    <cellStyle name="%_sizing &amp;  mapping_Comml Proposal-Option3_Atos_Pricing_TVSI_25.05.12" xfId="490" xr:uid="{00000000-0005-0000-0000-0000D1010000}"/>
    <cellStyle name="%_sizing &amp;  mapping_Comml Proposal-Option3_Pricing_TVSI_25.05.12" xfId="491" xr:uid="{00000000-0005-0000-0000-0000D2010000}"/>
    <cellStyle name="%_sizing &amp;  mapping_Comml Proposal-Option3_Revised BOQ ATOS 030312 (2)" xfId="492" xr:uid="{00000000-0005-0000-0000-0000D3010000}"/>
    <cellStyle name="%_sizing &amp;  mapping_Comml Proposal-Option3_Revised BOQ ATOS 030312 (2)_Atos" xfId="493" xr:uid="{00000000-0005-0000-0000-0000D4010000}"/>
    <cellStyle name="%_sizing &amp;  mapping_Comml Proposal-Option3_Revised BOQ ATOS 030312 (2)_Atos_Pricing_TVSI_25.05.12" xfId="494" xr:uid="{00000000-0005-0000-0000-0000D5010000}"/>
    <cellStyle name="%_sizing &amp;  mapping_Comml Proposal-Option3_Revised BOQ ATOS 030312 (2)_Pricing_TVSI_25.05.12" xfId="495" xr:uid="{00000000-0005-0000-0000-0000D6010000}"/>
    <cellStyle name="%_sizing &amp;  mapping_comml sheets" xfId="496" xr:uid="{00000000-0005-0000-0000-0000D7010000}"/>
    <cellStyle name="%_sizing &amp;  mapping_comml sheets_Atos" xfId="497" xr:uid="{00000000-0005-0000-0000-0000D8010000}"/>
    <cellStyle name="%_sizing &amp;  mapping_comml sheets_Atos_Pricing_TVSI_25.05.12" xfId="498" xr:uid="{00000000-0005-0000-0000-0000D9010000}"/>
    <cellStyle name="%_sizing &amp;  mapping_comml sheets_Pricing_TVSI_25.05.12" xfId="499" xr:uid="{00000000-0005-0000-0000-0000DA010000}"/>
    <cellStyle name="%_sizing &amp;  mapping_comml sheets_Revised BOQ ATOS 030312 (2)" xfId="500" xr:uid="{00000000-0005-0000-0000-0000DB010000}"/>
    <cellStyle name="%_sizing &amp;  mapping_comml sheets_Revised BOQ ATOS 030312 (2)_Atos" xfId="501" xr:uid="{00000000-0005-0000-0000-0000DC010000}"/>
    <cellStyle name="%_sizing &amp;  mapping_comml sheets_Revised BOQ ATOS 030312 (2)_Atos_Pricing_TVSI_25.05.12" xfId="502" xr:uid="{00000000-0005-0000-0000-0000DD010000}"/>
    <cellStyle name="%_sizing &amp;  mapping_comml sheets_Revised BOQ ATOS 030312 (2)_Pricing_TVSI_25.05.12" xfId="503" xr:uid="{00000000-0005-0000-0000-0000DE010000}"/>
    <cellStyle name="%_sizing &amp;  mapping_comml sheetsv2" xfId="504" xr:uid="{00000000-0005-0000-0000-0000DF010000}"/>
    <cellStyle name="%_sizing &amp;  mapping_comml sheetsv2_Atos" xfId="505" xr:uid="{00000000-0005-0000-0000-0000E0010000}"/>
    <cellStyle name="%_sizing &amp;  mapping_comml sheetsv2_Atos_Pricing_TVSI_25.05.12" xfId="506" xr:uid="{00000000-0005-0000-0000-0000E1010000}"/>
    <cellStyle name="%_sizing &amp;  mapping_comml sheetsv2_Pricing_TVSI_25.05.12" xfId="507" xr:uid="{00000000-0005-0000-0000-0000E2010000}"/>
    <cellStyle name="%_sizing &amp;  mapping_comml sheetsv2_Revised BOQ ATOS 030312 (2)" xfId="508" xr:uid="{00000000-0005-0000-0000-0000E3010000}"/>
    <cellStyle name="%_sizing &amp;  mapping_comml sheetsv2_Revised BOQ ATOS 030312 (2)_Atos" xfId="509" xr:uid="{00000000-0005-0000-0000-0000E4010000}"/>
    <cellStyle name="%_sizing &amp;  mapping_comml sheetsv2_Revised BOQ ATOS 030312 (2)_Atos_Pricing_TVSI_25.05.12" xfId="510" xr:uid="{00000000-0005-0000-0000-0000E5010000}"/>
    <cellStyle name="%_sizing &amp;  mapping_comml sheetsv2_Revised BOQ ATOS 030312 (2)_Pricing_TVSI_25.05.12" xfId="511" xr:uid="{00000000-0005-0000-0000-0000E6010000}"/>
    <cellStyle name="%_sizing &amp;  mapping_Option 1 technical details" xfId="512" xr:uid="{00000000-0005-0000-0000-0000E7010000}"/>
    <cellStyle name="%_sizing &amp;  mapping_Option 1 technical details_Atos" xfId="513" xr:uid="{00000000-0005-0000-0000-0000E8010000}"/>
    <cellStyle name="%_sizing &amp;  mapping_Option 1 technical details_Atos_Pricing_TVSI_25.05.12" xfId="514" xr:uid="{00000000-0005-0000-0000-0000E9010000}"/>
    <cellStyle name="%_sizing &amp;  mapping_Option 1 technical details_Pricing_TVSI_25.05.12" xfId="515" xr:uid="{00000000-0005-0000-0000-0000EA010000}"/>
    <cellStyle name="%_sizing &amp;  mapping_Option 1 technical details_Revised BOQ ATOS 030312 (2)" xfId="516" xr:uid="{00000000-0005-0000-0000-0000EB010000}"/>
    <cellStyle name="%_sizing &amp;  mapping_Option 1 technical details_Revised BOQ ATOS 030312 (2)_Atos" xfId="517" xr:uid="{00000000-0005-0000-0000-0000EC010000}"/>
    <cellStyle name="%_sizing &amp;  mapping_Option 1 technical details_Revised BOQ ATOS 030312 (2)_Atos_Pricing_TVSI_25.05.12" xfId="518" xr:uid="{00000000-0005-0000-0000-0000ED010000}"/>
    <cellStyle name="%_sizing &amp;  mapping_Option 1 technical details_Revised BOQ ATOS 030312 (2)_Pricing_TVSI_25.05.12" xfId="519" xr:uid="{00000000-0005-0000-0000-0000EE010000}"/>
    <cellStyle name="%_sizing &amp;  mapping_Option 2 technical details" xfId="520" xr:uid="{00000000-0005-0000-0000-0000EF010000}"/>
    <cellStyle name="%_sizing &amp;  mapping_Option 2 technical details_Atos" xfId="521" xr:uid="{00000000-0005-0000-0000-0000F0010000}"/>
    <cellStyle name="%_sizing &amp;  mapping_Option 2 technical details_Atos_Pricing_TVSI_25.05.12" xfId="522" xr:uid="{00000000-0005-0000-0000-0000F1010000}"/>
    <cellStyle name="%_sizing &amp;  mapping_Option 2 technical details_Pricing_TVSI_25.05.12" xfId="523" xr:uid="{00000000-0005-0000-0000-0000F2010000}"/>
    <cellStyle name="%_sizing &amp;  mapping_Option 2 technical details_Revised BOQ ATOS 030312 (2)" xfId="524" xr:uid="{00000000-0005-0000-0000-0000F3010000}"/>
    <cellStyle name="%_sizing &amp;  mapping_Option 2 technical details_Revised BOQ ATOS 030312 (2)_Atos" xfId="525" xr:uid="{00000000-0005-0000-0000-0000F4010000}"/>
    <cellStyle name="%_sizing &amp;  mapping_Option 2 technical details_Revised BOQ ATOS 030312 (2)_Atos_Pricing_TVSI_25.05.12" xfId="526" xr:uid="{00000000-0005-0000-0000-0000F5010000}"/>
    <cellStyle name="%_sizing &amp;  mapping_Option 2 technical details_Revised BOQ ATOS 030312 (2)_Pricing_TVSI_25.05.12" xfId="527" xr:uid="{00000000-0005-0000-0000-0000F6010000}"/>
    <cellStyle name="%_sizing &amp;  mapping_partitions &amp; server counts" xfId="528" xr:uid="{00000000-0005-0000-0000-0000F7010000}"/>
    <cellStyle name="%_sizing &amp;  mapping_partitions &amp; server counts_Atos" xfId="529" xr:uid="{00000000-0005-0000-0000-0000F8010000}"/>
    <cellStyle name="%_sizing &amp;  mapping_partitions &amp; server counts_Atos_Pricing_TVSI_25.05.12" xfId="530" xr:uid="{00000000-0005-0000-0000-0000F9010000}"/>
    <cellStyle name="%_sizing &amp;  mapping_partitions &amp; server counts_Pricing_TVSI_25.05.12" xfId="531" xr:uid="{00000000-0005-0000-0000-0000FA010000}"/>
    <cellStyle name="%_sizing &amp;  mapping_partitions &amp; server counts_Revised BOQ ATOS 030312 (2)" xfId="532" xr:uid="{00000000-0005-0000-0000-0000FB010000}"/>
    <cellStyle name="%_sizing &amp;  mapping_partitions &amp; server counts_Revised BOQ ATOS 030312 (2)_Atos" xfId="533" xr:uid="{00000000-0005-0000-0000-0000FC010000}"/>
    <cellStyle name="%_sizing &amp;  mapping_partitions &amp; server counts_Revised BOQ ATOS 030312 (2)_Atos_Pricing_TVSI_25.05.12" xfId="534" xr:uid="{00000000-0005-0000-0000-0000FD010000}"/>
    <cellStyle name="%_sizing &amp;  mapping_partitions &amp; server counts_Revised BOQ ATOS 030312 (2)_Pricing_TVSI_25.05.12" xfId="535" xr:uid="{00000000-0005-0000-0000-0000FE010000}"/>
    <cellStyle name="%_sizing &amp;  mapping_Pricing_TVSI_25.05.12" xfId="536" xr:uid="{00000000-0005-0000-0000-0000FF010000}"/>
    <cellStyle name="%_sizing &amp;  mapping_Revised BOQ ATOS 030312 (2)" xfId="537" xr:uid="{00000000-0005-0000-0000-000000020000}"/>
    <cellStyle name="%_sizing &amp;  mapping_Revised BOQ ATOS 030312 (2)_Atos" xfId="538" xr:uid="{00000000-0005-0000-0000-000001020000}"/>
    <cellStyle name="%_sizing &amp;  mapping_Revised BOQ ATOS 030312 (2)_Atos_Pricing_TVSI_25.05.12" xfId="539" xr:uid="{00000000-0005-0000-0000-000002020000}"/>
    <cellStyle name="%_sizing &amp;  mapping_Revised BOQ ATOS 030312 (2)_Pricing_TVSI_25.05.12" xfId="540" xr:uid="{00000000-0005-0000-0000-000003020000}"/>
    <cellStyle name="%_sizing &amp;  mapping_server&amp;storage sizing revised" xfId="541" xr:uid="{00000000-0005-0000-0000-000004020000}"/>
    <cellStyle name="%_sizing &amp;  mapping_server&amp;storage sizing revised_Atos" xfId="542" xr:uid="{00000000-0005-0000-0000-000005020000}"/>
    <cellStyle name="%_sizing &amp;  mapping_server&amp;storage sizing revised_Atos_Pricing_TVSI_25.05.12" xfId="543" xr:uid="{00000000-0005-0000-0000-000006020000}"/>
    <cellStyle name="%_sizing &amp;  mapping_server&amp;storage sizing revised_Pricing_TVSI_25.05.12" xfId="544" xr:uid="{00000000-0005-0000-0000-000007020000}"/>
    <cellStyle name="%_sizing &amp;  mapping_server&amp;storage sizing revised_Revised BOQ ATOS 030312 (2)" xfId="545" xr:uid="{00000000-0005-0000-0000-000008020000}"/>
    <cellStyle name="%_sizing &amp;  mapping_server&amp;storage sizing revised_Revised BOQ ATOS 030312 (2)_Atos" xfId="546" xr:uid="{00000000-0005-0000-0000-000009020000}"/>
    <cellStyle name="%_sizing &amp;  mapping_server&amp;storage sizing revised_Revised BOQ ATOS 030312 (2)_Atos_Pricing_TVSI_25.05.12" xfId="547" xr:uid="{00000000-0005-0000-0000-00000A020000}"/>
    <cellStyle name="%_sizing &amp;  mapping_server&amp;storage sizing revised_Revised BOQ ATOS 030312 (2)_Pricing_TVSI_25.05.12" xfId="548" xr:uid="{00000000-0005-0000-0000-00000B020000}"/>
    <cellStyle name="%_sizing &amp;  mapping_tech bom" xfId="549" xr:uid="{00000000-0005-0000-0000-00000C020000}"/>
    <cellStyle name="%_sizing &amp;  mapping_tech bom_Atos" xfId="550" xr:uid="{00000000-0005-0000-0000-00000D020000}"/>
    <cellStyle name="%_sizing &amp;  mapping_tech bom_Atos_Pricing_TVSI_25.05.12" xfId="551" xr:uid="{00000000-0005-0000-0000-00000E020000}"/>
    <cellStyle name="%_sizing &amp;  mapping_tech bom_Pricing_TVSI_25.05.12" xfId="552" xr:uid="{00000000-0005-0000-0000-00000F020000}"/>
    <cellStyle name="%_sizing &amp;  mapping_tech bom_Revised BOQ ATOS 030312 (2)" xfId="553" xr:uid="{00000000-0005-0000-0000-000010020000}"/>
    <cellStyle name="%_sizing &amp;  mapping_tech bom_Revised BOQ ATOS 030312 (2)_Atos" xfId="554" xr:uid="{00000000-0005-0000-0000-000011020000}"/>
    <cellStyle name="%_sizing &amp;  mapping_tech bom_Revised BOQ ATOS 030312 (2)_Atos_Pricing_TVSI_25.05.12" xfId="555" xr:uid="{00000000-0005-0000-0000-000012020000}"/>
    <cellStyle name="%_sizing &amp;  mapping_tech bom_Revised BOQ ATOS 030312 (2)_Pricing_TVSI_25.05.12" xfId="556" xr:uid="{00000000-0005-0000-0000-000013020000}"/>
    <cellStyle name="%_sizing &amp;  mapping_technical details" xfId="557" xr:uid="{00000000-0005-0000-0000-000014020000}"/>
    <cellStyle name="%_sizing &amp;  mapping_technical details V2" xfId="558" xr:uid="{00000000-0005-0000-0000-000015020000}"/>
    <cellStyle name="%_sizing &amp;  mapping_technical details V2_Atos" xfId="559" xr:uid="{00000000-0005-0000-0000-000016020000}"/>
    <cellStyle name="%_sizing &amp;  mapping_technical details V2_Atos_Pricing_TVSI_25.05.12" xfId="560" xr:uid="{00000000-0005-0000-0000-000017020000}"/>
    <cellStyle name="%_sizing &amp;  mapping_technical details V2_Pricing_TVSI_25.05.12" xfId="561" xr:uid="{00000000-0005-0000-0000-000018020000}"/>
    <cellStyle name="%_sizing &amp;  mapping_technical details V2_Revised BOQ ATOS 030312 (2)" xfId="562" xr:uid="{00000000-0005-0000-0000-000019020000}"/>
    <cellStyle name="%_sizing &amp;  mapping_technical details V2_Revised BOQ ATOS 030312 (2)_Atos" xfId="563" xr:uid="{00000000-0005-0000-0000-00001A020000}"/>
    <cellStyle name="%_sizing &amp;  mapping_technical details V2_Revised BOQ ATOS 030312 (2)_Atos_Pricing_TVSI_25.05.12" xfId="564" xr:uid="{00000000-0005-0000-0000-00001B020000}"/>
    <cellStyle name="%_sizing &amp;  mapping_technical details V2_Revised BOQ ATOS 030312 (2)_Pricing_TVSI_25.05.12" xfId="565" xr:uid="{00000000-0005-0000-0000-00001C020000}"/>
    <cellStyle name="%_sizing &amp;  mapping_technical details_Atos" xfId="566" xr:uid="{00000000-0005-0000-0000-00001D020000}"/>
    <cellStyle name="%_sizing &amp;  mapping_technical details_Atos_Pricing_TVSI_25.05.12" xfId="567" xr:uid="{00000000-0005-0000-0000-00001E020000}"/>
    <cellStyle name="%_sizing &amp;  mapping_technical details_Pricing_TVSI_25.05.12" xfId="568" xr:uid="{00000000-0005-0000-0000-00001F020000}"/>
    <cellStyle name="%_sizing &amp;  mapping_technical details_Revised BOQ ATOS 030312 (2)" xfId="569" xr:uid="{00000000-0005-0000-0000-000020020000}"/>
    <cellStyle name="%_sizing &amp;  mapping_technical details_Revised BOQ ATOS 030312 (2)_Atos" xfId="570" xr:uid="{00000000-0005-0000-0000-000021020000}"/>
    <cellStyle name="%_sizing &amp;  mapping_technical details_Revised BOQ ATOS 030312 (2)_Atos_Pricing_TVSI_25.05.12" xfId="571" xr:uid="{00000000-0005-0000-0000-000022020000}"/>
    <cellStyle name="%_sizing &amp;  mapping_technical details_Revised BOQ ATOS 030312 (2)_Pricing_TVSI_25.05.12" xfId="572" xr:uid="{00000000-0005-0000-0000-000023020000}"/>
    <cellStyle name="%_sizing &amp;  mapping_YR2OPTIONV3" xfId="573" xr:uid="{00000000-0005-0000-0000-000024020000}"/>
    <cellStyle name="%_sizing &amp;  mapping_YR2OPTIONV3_Atos" xfId="574" xr:uid="{00000000-0005-0000-0000-000025020000}"/>
    <cellStyle name="%_sizing &amp;  mapping_YR2OPTIONV3_Atos_Pricing_TVSI_25.05.12" xfId="575" xr:uid="{00000000-0005-0000-0000-000026020000}"/>
    <cellStyle name="%_sizing &amp;  mapping_YR2OPTIONV3_Pricing_TVSI_25.05.12" xfId="576" xr:uid="{00000000-0005-0000-0000-000027020000}"/>
    <cellStyle name="%_sizing &amp;  mapping_YR2OPTIONV3_Revised BOQ ATOS 030312 (2)" xfId="577" xr:uid="{00000000-0005-0000-0000-000028020000}"/>
    <cellStyle name="%_sizing &amp;  mapping_YR2OPTIONV3_Revised BOQ ATOS 030312 (2)_Atos" xfId="578" xr:uid="{00000000-0005-0000-0000-000029020000}"/>
    <cellStyle name="%_sizing &amp;  mapping_YR2OPTIONV3_Revised BOQ ATOS 030312 (2)_Atos_Pricing_TVSI_25.05.12" xfId="579" xr:uid="{00000000-0005-0000-0000-00002A020000}"/>
    <cellStyle name="%_sizing &amp;  mapping_YR2OPTIONV3_Revised BOQ ATOS 030312 (2)_Pricing_TVSI_25.05.12" xfId="580" xr:uid="{00000000-0005-0000-0000-00002B020000}"/>
    <cellStyle name="%_sizing 190107" xfId="581" xr:uid="{00000000-0005-0000-0000-00002C020000}"/>
    <cellStyle name="%_sizing 190107_Atos" xfId="582" xr:uid="{00000000-0005-0000-0000-00002D020000}"/>
    <cellStyle name="%_sizing 190107_Atos_Pricing_TVSI_25.05.12" xfId="583" xr:uid="{00000000-0005-0000-0000-00002E020000}"/>
    <cellStyle name="%_sizing 190107_BIA Quote Template" xfId="584" xr:uid="{00000000-0005-0000-0000-00002F020000}"/>
    <cellStyle name="%_sizing 190107_BIA Quote Template_Atos" xfId="585" xr:uid="{00000000-0005-0000-0000-000030020000}"/>
    <cellStyle name="%_sizing 190107_BIA Quote Template_Atos_Pricing_TVSI_25.05.12" xfId="586" xr:uid="{00000000-0005-0000-0000-000031020000}"/>
    <cellStyle name="%_sizing 190107_BIA Quote Template_Pricing_TVSI_25.05.12" xfId="587" xr:uid="{00000000-0005-0000-0000-000032020000}"/>
    <cellStyle name="%_sizing 190107_BIA Quote Template_Revised BOQ ATOS 030312 (2)" xfId="588" xr:uid="{00000000-0005-0000-0000-000033020000}"/>
    <cellStyle name="%_sizing 190107_BIA Quote Template_Revised BOQ ATOS 030312 (2)_Atos" xfId="589" xr:uid="{00000000-0005-0000-0000-000034020000}"/>
    <cellStyle name="%_sizing 190107_BIA Quote Template_Revised BOQ ATOS 030312 (2)_Atos_Pricing_TVSI_25.05.12" xfId="590" xr:uid="{00000000-0005-0000-0000-000035020000}"/>
    <cellStyle name="%_sizing 190107_BIA Quote Template_Revised BOQ ATOS 030312 (2)_Pricing_TVSI_25.05.12" xfId="591" xr:uid="{00000000-0005-0000-0000-000036020000}"/>
    <cellStyle name="%_sizing 190107_BoM" xfId="592" xr:uid="{00000000-0005-0000-0000-000037020000}"/>
    <cellStyle name="%_sizing 190107_BoM&amp;Comml-Sep" xfId="593" xr:uid="{00000000-0005-0000-0000-000038020000}"/>
    <cellStyle name="%_sizing 190107_BoM&amp;Comml-Sep_Atos" xfId="594" xr:uid="{00000000-0005-0000-0000-000039020000}"/>
    <cellStyle name="%_sizing 190107_BoM&amp;Comml-Sep_Atos_Pricing_TVSI_25.05.12" xfId="595" xr:uid="{00000000-0005-0000-0000-00003A020000}"/>
    <cellStyle name="%_sizing 190107_BoM&amp;Comml-Sep_Pricing_TVSI_25.05.12" xfId="596" xr:uid="{00000000-0005-0000-0000-00003B020000}"/>
    <cellStyle name="%_sizing 190107_BoM&amp;Comml-Sep_Revised BOQ ATOS 030312 (2)" xfId="597" xr:uid="{00000000-0005-0000-0000-00003C020000}"/>
    <cellStyle name="%_sizing 190107_BoM&amp;Comml-Sep_Revised BOQ ATOS 030312 (2)_Atos" xfId="598" xr:uid="{00000000-0005-0000-0000-00003D020000}"/>
    <cellStyle name="%_sizing 190107_BoM&amp;Comml-Sep_Revised BOQ ATOS 030312 (2)_Atos_Pricing_TVSI_25.05.12" xfId="599" xr:uid="{00000000-0005-0000-0000-00003E020000}"/>
    <cellStyle name="%_sizing 190107_BoM&amp;Comml-Sep_Revised BOQ ATOS 030312 (2)_Pricing_TVSI_25.05.12" xfId="600" xr:uid="{00000000-0005-0000-0000-00003F020000}"/>
    <cellStyle name="%_sizing 190107_BoM_Atos" xfId="601" xr:uid="{00000000-0005-0000-0000-000040020000}"/>
    <cellStyle name="%_sizing 190107_BoM_Atos_Pricing_TVSI_25.05.12" xfId="602" xr:uid="{00000000-0005-0000-0000-000041020000}"/>
    <cellStyle name="%_sizing 190107_BoM_Pricing_TVSI_25.05.12" xfId="603" xr:uid="{00000000-0005-0000-0000-000042020000}"/>
    <cellStyle name="%_sizing 190107_BoM_Revised BOQ ATOS 030312 (2)" xfId="604" xr:uid="{00000000-0005-0000-0000-000043020000}"/>
    <cellStyle name="%_sizing 190107_BoM_Revised BOQ ATOS 030312 (2)_Atos" xfId="605" xr:uid="{00000000-0005-0000-0000-000044020000}"/>
    <cellStyle name="%_sizing 190107_BoM_Revised BOQ ATOS 030312 (2)_Atos_Pricing_TVSI_25.05.12" xfId="606" xr:uid="{00000000-0005-0000-0000-000045020000}"/>
    <cellStyle name="%_sizing 190107_BoM_Revised BOQ ATOS 030312 (2)_Pricing_TVSI_25.05.12" xfId="607" xr:uid="{00000000-0005-0000-0000-000046020000}"/>
    <cellStyle name="%_sizing 190107_BoMw" xfId="608" xr:uid="{00000000-0005-0000-0000-000047020000}"/>
    <cellStyle name="%_sizing 190107_BoMw_Atos" xfId="609" xr:uid="{00000000-0005-0000-0000-000048020000}"/>
    <cellStyle name="%_sizing 190107_BoMw_Atos_Pricing_TVSI_25.05.12" xfId="610" xr:uid="{00000000-0005-0000-0000-000049020000}"/>
    <cellStyle name="%_sizing 190107_BoMw_Pricing_TVSI_25.05.12" xfId="611" xr:uid="{00000000-0005-0000-0000-00004A020000}"/>
    <cellStyle name="%_sizing 190107_BoMw_Revised BOQ ATOS 030312 (2)" xfId="612" xr:uid="{00000000-0005-0000-0000-00004B020000}"/>
    <cellStyle name="%_sizing 190107_BoMw_Revised BOQ ATOS 030312 (2)_Atos" xfId="613" xr:uid="{00000000-0005-0000-0000-00004C020000}"/>
    <cellStyle name="%_sizing 190107_BoMw_Revised BOQ ATOS 030312 (2)_Atos_Pricing_TVSI_25.05.12" xfId="614" xr:uid="{00000000-0005-0000-0000-00004D020000}"/>
    <cellStyle name="%_sizing 190107_BoMw_Revised BOQ ATOS 030312 (2)_Pricing_TVSI_25.05.12" xfId="615" xr:uid="{00000000-0005-0000-0000-00004E020000}"/>
    <cellStyle name="%_sizing 190107_CommercialV2" xfId="616" xr:uid="{00000000-0005-0000-0000-00004F020000}"/>
    <cellStyle name="%_sizing 190107_CommercialV2_Atos" xfId="617" xr:uid="{00000000-0005-0000-0000-000050020000}"/>
    <cellStyle name="%_sizing 190107_CommercialV2_Atos_Pricing_TVSI_25.05.12" xfId="618" xr:uid="{00000000-0005-0000-0000-000051020000}"/>
    <cellStyle name="%_sizing 190107_CommercialV2_Pricing_TVSI_25.05.12" xfId="619" xr:uid="{00000000-0005-0000-0000-000052020000}"/>
    <cellStyle name="%_sizing 190107_CommercialV2_Revised BOQ ATOS 030312 (2)" xfId="620" xr:uid="{00000000-0005-0000-0000-000053020000}"/>
    <cellStyle name="%_sizing 190107_CommercialV2_Revised BOQ ATOS 030312 (2)_Atos" xfId="621" xr:uid="{00000000-0005-0000-0000-000054020000}"/>
    <cellStyle name="%_sizing 190107_CommercialV2_Revised BOQ ATOS 030312 (2)_Atos_Pricing_TVSI_25.05.12" xfId="622" xr:uid="{00000000-0005-0000-0000-000055020000}"/>
    <cellStyle name="%_sizing 190107_CommercialV2_Revised BOQ ATOS 030312 (2)_Pricing_TVSI_25.05.12" xfId="623" xr:uid="{00000000-0005-0000-0000-000056020000}"/>
    <cellStyle name="%_sizing 190107_comml bom" xfId="624" xr:uid="{00000000-0005-0000-0000-000057020000}"/>
    <cellStyle name="%_sizing 190107_comml bom_Atos" xfId="625" xr:uid="{00000000-0005-0000-0000-000058020000}"/>
    <cellStyle name="%_sizing 190107_comml bom_Atos_Pricing_TVSI_25.05.12" xfId="626" xr:uid="{00000000-0005-0000-0000-000059020000}"/>
    <cellStyle name="%_sizing 190107_comml bom_Pricing_TVSI_25.05.12" xfId="627" xr:uid="{00000000-0005-0000-0000-00005A020000}"/>
    <cellStyle name="%_sizing 190107_comml bom_Revised BOQ ATOS 030312 (2)" xfId="628" xr:uid="{00000000-0005-0000-0000-00005B020000}"/>
    <cellStyle name="%_sizing 190107_comml bom_Revised BOQ ATOS 030312 (2)_Atos" xfId="629" xr:uid="{00000000-0005-0000-0000-00005C020000}"/>
    <cellStyle name="%_sizing 190107_comml bom_Revised BOQ ATOS 030312 (2)_Atos_Pricing_TVSI_25.05.12" xfId="630" xr:uid="{00000000-0005-0000-0000-00005D020000}"/>
    <cellStyle name="%_sizing 190107_comml bom_Revised BOQ ATOS 030312 (2)_Pricing_TVSI_25.05.12" xfId="631" xr:uid="{00000000-0005-0000-0000-00005E020000}"/>
    <cellStyle name="%_sizing 190107_Comml Proposal-Option1" xfId="632" xr:uid="{00000000-0005-0000-0000-00005F020000}"/>
    <cellStyle name="%_sizing 190107_Comml Proposal-Option1_Atos" xfId="633" xr:uid="{00000000-0005-0000-0000-000060020000}"/>
    <cellStyle name="%_sizing 190107_Comml Proposal-Option1_Atos_Pricing_TVSI_25.05.12" xfId="634" xr:uid="{00000000-0005-0000-0000-000061020000}"/>
    <cellStyle name="%_sizing 190107_Comml Proposal-Option1_Pricing_TVSI_25.05.12" xfId="635" xr:uid="{00000000-0005-0000-0000-000062020000}"/>
    <cellStyle name="%_sizing 190107_Comml Proposal-Option1_Revised BOQ ATOS 030312 (2)" xfId="636" xr:uid="{00000000-0005-0000-0000-000063020000}"/>
    <cellStyle name="%_sizing 190107_Comml Proposal-Option1_Revised BOQ ATOS 030312 (2)_Atos" xfId="637" xr:uid="{00000000-0005-0000-0000-000064020000}"/>
    <cellStyle name="%_sizing 190107_Comml Proposal-Option1_Revised BOQ ATOS 030312 (2)_Atos_Pricing_TVSI_25.05.12" xfId="638" xr:uid="{00000000-0005-0000-0000-000065020000}"/>
    <cellStyle name="%_sizing 190107_Comml Proposal-Option1_Revised BOQ ATOS 030312 (2)_Pricing_TVSI_25.05.12" xfId="639" xr:uid="{00000000-0005-0000-0000-000066020000}"/>
    <cellStyle name="%_sizing 190107_Comml Proposal-Option2" xfId="640" xr:uid="{00000000-0005-0000-0000-000067020000}"/>
    <cellStyle name="%_sizing 190107_Comml Proposal-Option2_Atos" xfId="641" xr:uid="{00000000-0005-0000-0000-000068020000}"/>
    <cellStyle name="%_sizing 190107_Comml Proposal-Option2_Atos_Pricing_TVSI_25.05.12" xfId="642" xr:uid="{00000000-0005-0000-0000-000069020000}"/>
    <cellStyle name="%_sizing 190107_Comml Proposal-Option2_Pricing_TVSI_25.05.12" xfId="643" xr:uid="{00000000-0005-0000-0000-00006A020000}"/>
    <cellStyle name="%_sizing 190107_Comml Proposal-Option2_Revised BOQ ATOS 030312 (2)" xfId="644" xr:uid="{00000000-0005-0000-0000-00006B020000}"/>
    <cellStyle name="%_sizing 190107_Comml Proposal-Option2_Revised BOQ ATOS 030312 (2)_Atos" xfId="645" xr:uid="{00000000-0005-0000-0000-00006C020000}"/>
    <cellStyle name="%_sizing 190107_Comml Proposal-Option2_Revised BOQ ATOS 030312 (2)_Atos_Pricing_TVSI_25.05.12" xfId="646" xr:uid="{00000000-0005-0000-0000-00006D020000}"/>
    <cellStyle name="%_sizing 190107_Comml Proposal-Option2_Revised BOQ ATOS 030312 (2)_Pricing_TVSI_25.05.12" xfId="647" xr:uid="{00000000-0005-0000-0000-00006E020000}"/>
    <cellStyle name="%_sizing 190107_Comml Proposal-Option3" xfId="648" xr:uid="{00000000-0005-0000-0000-00006F020000}"/>
    <cellStyle name="%_sizing 190107_Comml Proposal-Option3_Atos" xfId="649" xr:uid="{00000000-0005-0000-0000-000070020000}"/>
    <cellStyle name="%_sizing 190107_Comml Proposal-Option3_Atos_Pricing_TVSI_25.05.12" xfId="650" xr:uid="{00000000-0005-0000-0000-000071020000}"/>
    <cellStyle name="%_sizing 190107_Comml Proposal-Option3_Pricing_TVSI_25.05.12" xfId="651" xr:uid="{00000000-0005-0000-0000-000072020000}"/>
    <cellStyle name="%_sizing 190107_Comml Proposal-Option3_Revised BOQ ATOS 030312 (2)" xfId="652" xr:uid="{00000000-0005-0000-0000-000073020000}"/>
    <cellStyle name="%_sizing 190107_Comml Proposal-Option3_Revised BOQ ATOS 030312 (2)_Atos" xfId="653" xr:uid="{00000000-0005-0000-0000-000074020000}"/>
    <cellStyle name="%_sizing 190107_Comml Proposal-Option3_Revised BOQ ATOS 030312 (2)_Atos_Pricing_TVSI_25.05.12" xfId="654" xr:uid="{00000000-0005-0000-0000-000075020000}"/>
    <cellStyle name="%_sizing 190107_Comml Proposal-Option3_Revised BOQ ATOS 030312 (2)_Pricing_TVSI_25.05.12" xfId="655" xr:uid="{00000000-0005-0000-0000-000076020000}"/>
    <cellStyle name="%_sizing 190107_comml sheets" xfId="656" xr:uid="{00000000-0005-0000-0000-000077020000}"/>
    <cellStyle name="%_sizing 190107_comml sheets_Atos" xfId="657" xr:uid="{00000000-0005-0000-0000-000078020000}"/>
    <cellStyle name="%_sizing 190107_comml sheets_Atos_Pricing_TVSI_25.05.12" xfId="658" xr:uid="{00000000-0005-0000-0000-000079020000}"/>
    <cellStyle name="%_sizing 190107_comml sheets_Pricing_TVSI_25.05.12" xfId="659" xr:uid="{00000000-0005-0000-0000-00007A020000}"/>
    <cellStyle name="%_sizing 190107_comml sheets_Revised BOQ ATOS 030312 (2)" xfId="660" xr:uid="{00000000-0005-0000-0000-00007B020000}"/>
    <cellStyle name="%_sizing 190107_comml sheets_Revised BOQ ATOS 030312 (2)_Atos" xfId="661" xr:uid="{00000000-0005-0000-0000-00007C020000}"/>
    <cellStyle name="%_sizing 190107_comml sheets_Revised BOQ ATOS 030312 (2)_Atos_Pricing_TVSI_25.05.12" xfId="662" xr:uid="{00000000-0005-0000-0000-00007D020000}"/>
    <cellStyle name="%_sizing 190107_comml sheets_Revised BOQ ATOS 030312 (2)_Pricing_TVSI_25.05.12" xfId="663" xr:uid="{00000000-0005-0000-0000-00007E020000}"/>
    <cellStyle name="%_sizing 190107_comml sheetsv2" xfId="664" xr:uid="{00000000-0005-0000-0000-00007F020000}"/>
    <cellStyle name="%_sizing 190107_comml sheetsv2_Atos" xfId="665" xr:uid="{00000000-0005-0000-0000-000080020000}"/>
    <cellStyle name="%_sizing 190107_comml sheetsv2_Atos_Pricing_TVSI_25.05.12" xfId="666" xr:uid="{00000000-0005-0000-0000-000081020000}"/>
    <cellStyle name="%_sizing 190107_comml sheetsv2_Pricing_TVSI_25.05.12" xfId="667" xr:uid="{00000000-0005-0000-0000-000082020000}"/>
    <cellStyle name="%_sizing 190107_comml sheetsv2_Revised BOQ ATOS 030312 (2)" xfId="668" xr:uid="{00000000-0005-0000-0000-000083020000}"/>
    <cellStyle name="%_sizing 190107_comml sheetsv2_Revised BOQ ATOS 030312 (2)_Atos" xfId="669" xr:uid="{00000000-0005-0000-0000-000084020000}"/>
    <cellStyle name="%_sizing 190107_comml sheetsv2_Revised BOQ ATOS 030312 (2)_Atos_Pricing_TVSI_25.05.12" xfId="670" xr:uid="{00000000-0005-0000-0000-000085020000}"/>
    <cellStyle name="%_sizing 190107_comml sheetsv2_Revised BOQ ATOS 030312 (2)_Pricing_TVSI_25.05.12" xfId="671" xr:uid="{00000000-0005-0000-0000-000086020000}"/>
    <cellStyle name="%_sizing 190107_Option 1 technical details" xfId="672" xr:uid="{00000000-0005-0000-0000-000087020000}"/>
    <cellStyle name="%_sizing 190107_Option 1 technical details_Atos" xfId="673" xr:uid="{00000000-0005-0000-0000-000088020000}"/>
    <cellStyle name="%_sizing 190107_Option 1 technical details_Atos_Pricing_TVSI_25.05.12" xfId="674" xr:uid="{00000000-0005-0000-0000-000089020000}"/>
    <cellStyle name="%_sizing 190107_Option 1 technical details_Pricing_TVSI_25.05.12" xfId="675" xr:uid="{00000000-0005-0000-0000-00008A020000}"/>
    <cellStyle name="%_sizing 190107_Option 1 technical details_Revised BOQ ATOS 030312 (2)" xfId="676" xr:uid="{00000000-0005-0000-0000-00008B020000}"/>
    <cellStyle name="%_sizing 190107_Option 1 technical details_Revised BOQ ATOS 030312 (2)_Atos" xfId="677" xr:uid="{00000000-0005-0000-0000-00008C020000}"/>
    <cellStyle name="%_sizing 190107_Option 1 technical details_Revised BOQ ATOS 030312 (2)_Atos_Pricing_TVSI_25.05.12" xfId="678" xr:uid="{00000000-0005-0000-0000-00008D020000}"/>
    <cellStyle name="%_sizing 190107_Option 1 technical details_Revised BOQ ATOS 030312 (2)_Pricing_TVSI_25.05.12" xfId="679" xr:uid="{00000000-0005-0000-0000-00008E020000}"/>
    <cellStyle name="%_sizing 190107_Option 2 technical details" xfId="680" xr:uid="{00000000-0005-0000-0000-00008F020000}"/>
    <cellStyle name="%_sizing 190107_Option 2 technical details_Atos" xfId="681" xr:uid="{00000000-0005-0000-0000-000090020000}"/>
    <cellStyle name="%_sizing 190107_Option 2 technical details_Atos_Pricing_TVSI_25.05.12" xfId="682" xr:uid="{00000000-0005-0000-0000-000091020000}"/>
    <cellStyle name="%_sizing 190107_Option 2 technical details_Pricing_TVSI_25.05.12" xfId="683" xr:uid="{00000000-0005-0000-0000-000092020000}"/>
    <cellStyle name="%_sizing 190107_Option 2 technical details_Revised BOQ ATOS 030312 (2)" xfId="684" xr:uid="{00000000-0005-0000-0000-000093020000}"/>
    <cellStyle name="%_sizing 190107_Option 2 technical details_Revised BOQ ATOS 030312 (2)_Atos" xfId="685" xr:uid="{00000000-0005-0000-0000-000094020000}"/>
    <cellStyle name="%_sizing 190107_Option 2 technical details_Revised BOQ ATOS 030312 (2)_Atos_Pricing_TVSI_25.05.12" xfId="686" xr:uid="{00000000-0005-0000-0000-000095020000}"/>
    <cellStyle name="%_sizing 190107_Option 2 technical details_Revised BOQ ATOS 030312 (2)_Pricing_TVSI_25.05.12" xfId="687" xr:uid="{00000000-0005-0000-0000-000096020000}"/>
    <cellStyle name="%_sizing 190107_partitions &amp; server counts" xfId="688" xr:uid="{00000000-0005-0000-0000-000097020000}"/>
    <cellStyle name="%_sizing 190107_partitions &amp; server counts_Atos" xfId="689" xr:uid="{00000000-0005-0000-0000-000098020000}"/>
    <cellStyle name="%_sizing 190107_partitions &amp; server counts_Atos_Pricing_TVSI_25.05.12" xfId="690" xr:uid="{00000000-0005-0000-0000-000099020000}"/>
    <cellStyle name="%_sizing 190107_partitions &amp; server counts_Pricing_TVSI_25.05.12" xfId="691" xr:uid="{00000000-0005-0000-0000-00009A020000}"/>
    <cellStyle name="%_sizing 190107_partitions &amp; server counts_Revised BOQ ATOS 030312 (2)" xfId="692" xr:uid="{00000000-0005-0000-0000-00009B020000}"/>
    <cellStyle name="%_sizing 190107_partitions &amp; server counts_Revised BOQ ATOS 030312 (2)_Atos" xfId="693" xr:uid="{00000000-0005-0000-0000-00009C020000}"/>
    <cellStyle name="%_sizing 190107_partitions &amp; server counts_Revised BOQ ATOS 030312 (2)_Atos_Pricing_TVSI_25.05.12" xfId="694" xr:uid="{00000000-0005-0000-0000-00009D020000}"/>
    <cellStyle name="%_sizing 190107_partitions &amp; server counts_Revised BOQ ATOS 030312 (2)_Pricing_TVSI_25.05.12" xfId="695" xr:uid="{00000000-0005-0000-0000-00009E020000}"/>
    <cellStyle name="%_sizing 190107_Pricing_TVSI_25.05.12" xfId="696" xr:uid="{00000000-0005-0000-0000-00009F020000}"/>
    <cellStyle name="%_sizing 190107_Revised BOQ ATOS 030312 (2)" xfId="697" xr:uid="{00000000-0005-0000-0000-0000A0020000}"/>
    <cellStyle name="%_sizing 190107_Revised BOQ ATOS 030312 (2)_Atos" xfId="698" xr:uid="{00000000-0005-0000-0000-0000A1020000}"/>
    <cellStyle name="%_sizing 190107_Revised BOQ ATOS 030312 (2)_Atos_Pricing_TVSI_25.05.12" xfId="699" xr:uid="{00000000-0005-0000-0000-0000A2020000}"/>
    <cellStyle name="%_sizing 190107_Revised BOQ ATOS 030312 (2)_Pricing_TVSI_25.05.12" xfId="700" xr:uid="{00000000-0005-0000-0000-0000A3020000}"/>
    <cellStyle name="%_sizing 190107_server&amp;storage sizing revised" xfId="701" xr:uid="{00000000-0005-0000-0000-0000A4020000}"/>
    <cellStyle name="%_sizing 190107_server&amp;storage sizing revised_Atos" xfId="702" xr:uid="{00000000-0005-0000-0000-0000A5020000}"/>
    <cellStyle name="%_sizing 190107_server&amp;storage sizing revised_Atos_Pricing_TVSI_25.05.12" xfId="703" xr:uid="{00000000-0005-0000-0000-0000A6020000}"/>
    <cellStyle name="%_sizing 190107_server&amp;storage sizing revised_Pricing_TVSI_25.05.12" xfId="704" xr:uid="{00000000-0005-0000-0000-0000A7020000}"/>
    <cellStyle name="%_sizing 190107_server&amp;storage sizing revised_Revised BOQ ATOS 030312 (2)" xfId="705" xr:uid="{00000000-0005-0000-0000-0000A8020000}"/>
    <cellStyle name="%_sizing 190107_server&amp;storage sizing revised_Revised BOQ ATOS 030312 (2)_Atos" xfId="706" xr:uid="{00000000-0005-0000-0000-0000A9020000}"/>
    <cellStyle name="%_sizing 190107_server&amp;storage sizing revised_Revised BOQ ATOS 030312 (2)_Atos_Pricing_TVSI_25.05.12" xfId="707" xr:uid="{00000000-0005-0000-0000-0000AA020000}"/>
    <cellStyle name="%_sizing 190107_server&amp;storage sizing revised_Revised BOQ ATOS 030312 (2)_Pricing_TVSI_25.05.12" xfId="708" xr:uid="{00000000-0005-0000-0000-0000AB020000}"/>
    <cellStyle name="%_sizing 190107_tech bom" xfId="709" xr:uid="{00000000-0005-0000-0000-0000AC020000}"/>
    <cellStyle name="%_sizing 190107_tech bom_Atos" xfId="710" xr:uid="{00000000-0005-0000-0000-0000AD020000}"/>
    <cellStyle name="%_sizing 190107_tech bom_Atos_Pricing_TVSI_25.05.12" xfId="711" xr:uid="{00000000-0005-0000-0000-0000AE020000}"/>
    <cellStyle name="%_sizing 190107_tech bom_Pricing_TVSI_25.05.12" xfId="712" xr:uid="{00000000-0005-0000-0000-0000AF020000}"/>
    <cellStyle name="%_sizing 190107_tech bom_Revised BOQ ATOS 030312 (2)" xfId="713" xr:uid="{00000000-0005-0000-0000-0000B0020000}"/>
    <cellStyle name="%_sizing 190107_tech bom_Revised BOQ ATOS 030312 (2)_Atos" xfId="714" xr:uid="{00000000-0005-0000-0000-0000B1020000}"/>
    <cellStyle name="%_sizing 190107_tech bom_Revised BOQ ATOS 030312 (2)_Atos_Pricing_TVSI_25.05.12" xfId="715" xr:uid="{00000000-0005-0000-0000-0000B2020000}"/>
    <cellStyle name="%_sizing 190107_tech bom_Revised BOQ ATOS 030312 (2)_Pricing_TVSI_25.05.12" xfId="716" xr:uid="{00000000-0005-0000-0000-0000B3020000}"/>
    <cellStyle name="%_sizing 190107_technical details" xfId="717" xr:uid="{00000000-0005-0000-0000-0000B4020000}"/>
    <cellStyle name="%_sizing 190107_technical details V2" xfId="718" xr:uid="{00000000-0005-0000-0000-0000B5020000}"/>
    <cellStyle name="%_sizing 190107_technical details V2_Atos" xfId="719" xr:uid="{00000000-0005-0000-0000-0000B6020000}"/>
    <cellStyle name="%_sizing 190107_technical details V2_Atos_Pricing_TVSI_25.05.12" xfId="720" xr:uid="{00000000-0005-0000-0000-0000B7020000}"/>
    <cellStyle name="%_sizing 190107_technical details V2_Pricing_TVSI_25.05.12" xfId="721" xr:uid="{00000000-0005-0000-0000-0000B8020000}"/>
    <cellStyle name="%_sizing 190107_technical details V2_Revised BOQ ATOS 030312 (2)" xfId="722" xr:uid="{00000000-0005-0000-0000-0000B9020000}"/>
    <cellStyle name="%_sizing 190107_technical details V2_Revised BOQ ATOS 030312 (2)_Atos" xfId="723" xr:uid="{00000000-0005-0000-0000-0000BA020000}"/>
    <cellStyle name="%_sizing 190107_technical details V2_Revised BOQ ATOS 030312 (2)_Atos_Pricing_TVSI_25.05.12" xfId="724" xr:uid="{00000000-0005-0000-0000-0000BB020000}"/>
    <cellStyle name="%_sizing 190107_technical details V2_Revised BOQ ATOS 030312 (2)_Pricing_TVSI_25.05.12" xfId="725" xr:uid="{00000000-0005-0000-0000-0000BC020000}"/>
    <cellStyle name="%_sizing 190107_technical details_Atos" xfId="726" xr:uid="{00000000-0005-0000-0000-0000BD020000}"/>
    <cellStyle name="%_sizing 190107_technical details_Atos_Pricing_TVSI_25.05.12" xfId="727" xr:uid="{00000000-0005-0000-0000-0000BE020000}"/>
    <cellStyle name="%_sizing 190107_technical details_Pricing_TVSI_25.05.12" xfId="728" xr:uid="{00000000-0005-0000-0000-0000BF020000}"/>
    <cellStyle name="%_sizing 190107_technical details_Revised BOQ ATOS 030312 (2)" xfId="729" xr:uid="{00000000-0005-0000-0000-0000C0020000}"/>
    <cellStyle name="%_sizing 190107_technical details_Revised BOQ ATOS 030312 (2)_Atos" xfId="730" xr:uid="{00000000-0005-0000-0000-0000C1020000}"/>
    <cellStyle name="%_sizing 190107_technical details_Revised BOQ ATOS 030312 (2)_Atos_Pricing_TVSI_25.05.12" xfId="731" xr:uid="{00000000-0005-0000-0000-0000C2020000}"/>
    <cellStyle name="%_sizing 190107_technical details_Revised BOQ ATOS 030312 (2)_Pricing_TVSI_25.05.12" xfId="732" xr:uid="{00000000-0005-0000-0000-0000C3020000}"/>
    <cellStyle name="%_sizing 190107_YR2OPTIONV3" xfId="733" xr:uid="{00000000-0005-0000-0000-0000C4020000}"/>
    <cellStyle name="%_sizing 190107_YR2OPTIONV3_Atos" xfId="734" xr:uid="{00000000-0005-0000-0000-0000C5020000}"/>
    <cellStyle name="%_sizing 190107_YR2OPTIONV3_Atos_Pricing_TVSI_25.05.12" xfId="735" xr:uid="{00000000-0005-0000-0000-0000C6020000}"/>
    <cellStyle name="%_sizing 190107_YR2OPTIONV3_Pricing_TVSI_25.05.12" xfId="736" xr:uid="{00000000-0005-0000-0000-0000C7020000}"/>
    <cellStyle name="%_sizing 190107_YR2OPTIONV3_Revised BOQ ATOS 030312 (2)" xfId="737" xr:uid="{00000000-0005-0000-0000-0000C8020000}"/>
    <cellStyle name="%_sizing 190107_YR2OPTIONV3_Revised BOQ ATOS 030312 (2)_Atos" xfId="738" xr:uid="{00000000-0005-0000-0000-0000C9020000}"/>
    <cellStyle name="%_sizing 190107_YR2OPTIONV3_Revised BOQ ATOS 030312 (2)_Atos_Pricing_TVSI_25.05.12" xfId="739" xr:uid="{00000000-0005-0000-0000-0000CA020000}"/>
    <cellStyle name="%_sizing 190107_YR2OPTIONV3_Revised BOQ ATOS 030312 (2)_Pricing_TVSI_25.05.12" xfId="740" xr:uid="{00000000-0005-0000-0000-0000CB020000}"/>
    <cellStyle name="%_Software and OTC Server implementation - 24-Nov" xfId="741" xr:uid="{00000000-0005-0000-0000-0000CC020000}"/>
    <cellStyle name="%_Software and OTC Server implementation - 24-Nov_Atos" xfId="742" xr:uid="{00000000-0005-0000-0000-0000CD020000}"/>
    <cellStyle name="%_Software and OTC Server implementation - 24-Nov_Pricing_TVSI_25.05.12" xfId="743" xr:uid="{00000000-0005-0000-0000-0000CE020000}"/>
    <cellStyle name="%_Software and OTC Server implementation - 24-Nov_Revised BOQ ATOS 030312 (2)" xfId="744" xr:uid="{00000000-0005-0000-0000-0000CF020000}"/>
    <cellStyle name="%_SS" xfId="745" xr:uid="{00000000-0005-0000-0000-0000D0020000}"/>
    <cellStyle name="%_SS_APDRP" xfId="746" xr:uid="{00000000-0005-0000-0000-0000D1020000}"/>
    <cellStyle name="%_SS_APDRP_Atos" xfId="747" xr:uid="{00000000-0005-0000-0000-0000D2020000}"/>
    <cellStyle name="%_SS_APDRP_Pricing_TVSI_25.05.12" xfId="748" xr:uid="{00000000-0005-0000-0000-0000D3020000}"/>
    <cellStyle name="%_SS_APDRP_Revised BOQ ATOS 030312 (2)" xfId="749" xr:uid="{00000000-0005-0000-0000-0000D4020000}"/>
    <cellStyle name="%_SS_Atos" xfId="750" xr:uid="{00000000-0005-0000-0000-0000D5020000}"/>
    <cellStyle name="%_SS_Pricing_TVSI_25.05.12" xfId="751" xr:uid="{00000000-0005-0000-0000-0000D6020000}"/>
    <cellStyle name="%_SS_Revised BOQ ATOS 030312 (2)" xfId="752" xr:uid="{00000000-0005-0000-0000-0000D7020000}"/>
    <cellStyle name="%_tech bom" xfId="753" xr:uid="{00000000-0005-0000-0000-0000D8020000}"/>
    <cellStyle name="%_tech bom_Atos" xfId="754" xr:uid="{00000000-0005-0000-0000-0000D9020000}"/>
    <cellStyle name="%_tech bom_Atos_Pricing_TVSI_25.05.12" xfId="755" xr:uid="{00000000-0005-0000-0000-0000DA020000}"/>
    <cellStyle name="%_tech bom_Pricing_TVSI_25.05.12" xfId="756" xr:uid="{00000000-0005-0000-0000-0000DB020000}"/>
    <cellStyle name="%_tech bom_Revised BOQ ATOS 030312 (2)" xfId="757" xr:uid="{00000000-0005-0000-0000-0000DC020000}"/>
    <cellStyle name="%_tech bom_Revised BOQ ATOS 030312 (2)_Atos" xfId="758" xr:uid="{00000000-0005-0000-0000-0000DD020000}"/>
    <cellStyle name="%_tech bom_Revised BOQ ATOS 030312 (2)_Atos_Pricing_TVSI_25.05.12" xfId="759" xr:uid="{00000000-0005-0000-0000-0000DE020000}"/>
    <cellStyle name="%_tech bom_Revised BOQ ATOS 030312 (2)_Pricing_TVSI_25.05.12" xfId="760" xr:uid="{00000000-0005-0000-0000-0000DF020000}"/>
    <cellStyle name="%_technical details" xfId="761" xr:uid="{00000000-0005-0000-0000-0000E0020000}"/>
    <cellStyle name="%_technical details V2" xfId="762" xr:uid="{00000000-0005-0000-0000-0000E1020000}"/>
    <cellStyle name="%_technical details V2_Atos" xfId="763" xr:uid="{00000000-0005-0000-0000-0000E2020000}"/>
    <cellStyle name="%_technical details V2_Atos_Pricing_TVSI_25.05.12" xfId="764" xr:uid="{00000000-0005-0000-0000-0000E3020000}"/>
    <cellStyle name="%_technical details V2_Pricing_TVSI_25.05.12" xfId="765" xr:uid="{00000000-0005-0000-0000-0000E4020000}"/>
    <cellStyle name="%_technical details V2_Revised BOQ ATOS 030312 (2)" xfId="766" xr:uid="{00000000-0005-0000-0000-0000E5020000}"/>
    <cellStyle name="%_technical details V2_Revised BOQ ATOS 030312 (2)_Atos" xfId="767" xr:uid="{00000000-0005-0000-0000-0000E6020000}"/>
    <cellStyle name="%_technical details V2_Revised BOQ ATOS 030312 (2)_Atos_Pricing_TVSI_25.05.12" xfId="768" xr:uid="{00000000-0005-0000-0000-0000E7020000}"/>
    <cellStyle name="%_technical details V2_Revised BOQ ATOS 030312 (2)_Pricing_TVSI_25.05.12" xfId="769" xr:uid="{00000000-0005-0000-0000-0000E8020000}"/>
    <cellStyle name="%_technical details_Atos" xfId="770" xr:uid="{00000000-0005-0000-0000-0000E9020000}"/>
    <cellStyle name="%_technical details_Atos_Pricing_TVSI_25.05.12" xfId="771" xr:uid="{00000000-0005-0000-0000-0000EA020000}"/>
    <cellStyle name="%_technical details_Pricing_TVSI_25.05.12" xfId="772" xr:uid="{00000000-0005-0000-0000-0000EB020000}"/>
    <cellStyle name="%_technical details_Revised BOQ ATOS 030312 (2)" xfId="773" xr:uid="{00000000-0005-0000-0000-0000EC020000}"/>
    <cellStyle name="%_technical details_Revised BOQ ATOS 030312 (2)_Atos" xfId="774" xr:uid="{00000000-0005-0000-0000-0000ED020000}"/>
    <cellStyle name="%_technical details_Revised BOQ ATOS 030312 (2)_Atos_Pricing_TVSI_25.05.12" xfId="775" xr:uid="{00000000-0005-0000-0000-0000EE020000}"/>
    <cellStyle name="%_technical details_Revised BOQ ATOS 030312 (2)_Pricing_TVSI_25.05.12" xfId="776" xr:uid="{00000000-0005-0000-0000-0000EF020000}"/>
    <cellStyle name="%_TKML Master costcase 230109" xfId="777" xr:uid="{00000000-0005-0000-0000-0000F0020000}"/>
    <cellStyle name="%_TKML Master costcase 230109_Atos" xfId="778" xr:uid="{00000000-0005-0000-0000-0000F1020000}"/>
    <cellStyle name="%_TKML Master costcase 230109_CBS ITS Cost case V15_170809" xfId="779" xr:uid="{00000000-0005-0000-0000-0000F2020000}"/>
    <cellStyle name="%_TKML Master costcase 230109_CBS ITS Cost case V15_170809_Atos" xfId="780" xr:uid="{00000000-0005-0000-0000-0000F3020000}"/>
    <cellStyle name="%_TKML Master costcase 230109_CBS ITS Cost case V15_170809_Pricing_TVSI_25.05.12" xfId="781" xr:uid="{00000000-0005-0000-0000-0000F4020000}"/>
    <cellStyle name="%_TKML Master costcase 230109_CBS ITS Cost case V15_170809_Revised BOQ ATOS 030312 (2)" xfId="782" xr:uid="{00000000-0005-0000-0000-0000F5020000}"/>
    <cellStyle name="%_TKML Master costcase 230109_Pricing_TVSI_25.05.12" xfId="783" xr:uid="{00000000-0005-0000-0000-0000F6020000}"/>
    <cellStyle name="%_TKML Master costcase 230109_Revised BOQ ATOS 030312 (2)" xfId="784" xr:uid="{00000000-0005-0000-0000-0000F7020000}"/>
    <cellStyle name="%_Tools" xfId="785" xr:uid="{00000000-0005-0000-0000-0000F8020000}"/>
    <cellStyle name="%_Tools_Atos" xfId="786" xr:uid="{00000000-0005-0000-0000-0000F9020000}"/>
    <cellStyle name="%_Tools_Atos_Pricing_TVSI_25.05.12" xfId="787" xr:uid="{00000000-0005-0000-0000-0000FA020000}"/>
    <cellStyle name="%_Tools_Pricing_TVSI_25.05.12" xfId="788" xr:uid="{00000000-0005-0000-0000-0000FB020000}"/>
    <cellStyle name="%_Tools_Revised BOQ ATOS 030312 (2)" xfId="789" xr:uid="{00000000-0005-0000-0000-0000FC020000}"/>
    <cellStyle name="%_Tools_Revised BOQ ATOS 030312 (2)_Atos" xfId="790" xr:uid="{00000000-0005-0000-0000-0000FD020000}"/>
    <cellStyle name="%_Tools_Revised BOQ ATOS 030312 (2)_Atos_Pricing_TVSI_25.05.12" xfId="791" xr:uid="{00000000-0005-0000-0000-0000FE020000}"/>
    <cellStyle name="%_Tools_Revised BOQ ATOS 030312 (2)_Pricing_TVSI_25.05.12" xfId="792" xr:uid="{00000000-0005-0000-0000-0000FF020000}"/>
    <cellStyle name="%_Unitech Final BOM Ver1.0 9 Aug08" xfId="793" xr:uid="{00000000-0005-0000-0000-000000030000}"/>
    <cellStyle name="%_Unitech Final BOM Ver1.0 9 Aug08_Atos" xfId="794" xr:uid="{00000000-0005-0000-0000-000001030000}"/>
    <cellStyle name="%_Unitech Final BOM Ver1.0 9 Aug08_Atos_Pricing_TVSI_25.05.12" xfId="795" xr:uid="{00000000-0005-0000-0000-000002030000}"/>
    <cellStyle name="%_Unitech Final BOM Ver1.0 9 Aug08_Pricing_TVSI_25.05.12" xfId="796" xr:uid="{00000000-0005-0000-0000-000003030000}"/>
    <cellStyle name="%_Unitech Final BOM Ver1.0 9 Aug08_Revised BOQ ATOS 030312 (2)" xfId="797" xr:uid="{00000000-0005-0000-0000-000004030000}"/>
    <cellStyle name="%_Unitech Final BOM Ver1.0 9 Aug08_Revised BOQ ATOS 030312 (2)_Atos" xfId="798" xr:uid="{00000000-0005-0000-0000-000005030000}"/>
    <cellStyle name="%_Unitech Final BOM Ver1.0 9 Aug08_Revised BOQ ATOS 030312 (2)_Atos_Pricing_TVSI_25.05.12" xfId="799" xr:uid="{00000000-0005-0000-0000-000006030000}"/>
    <cellStyle name="%_Unitech Final BOM Ver1.0 9 Aug08_Revised BOQ ATOS 030312 (2)_Pricing_TVSI_25.05.12" xfId="800" xr:uid="{00000000-0005-0000-0000-000007030000}"/>
    <cellStyle name="%_YR2OPTIONV3" xfId="801" xr:uid="{00000000-0005-0000-0000-000008030000}"/>
    <cellStyle name="%_YR2OPTIONV3_Atos" xfId="802" xr:uid="{00000000-0005-0000-0000-000009030000}"/>
    <cellStyle name="%_YR2OPTIONV3_Atos_Pricing_TVSI_25.05.12" xfId="803" xr:uid="{00000000-0005-0000-0000-00000A030000}"/>
    <cellStyle name="%_YR2OPTIONV3_Pricing_TVSI_25.05.12" xfId="804" xr:uid="{00000000-0005-0000-0000-00000B030000}"/>
    <cellStyle name="%_YR2OPTIONV3_Revised BOQ ATOS 030312 (2)" xfId="805" xr:uid="{00000000-0005-0000-0000-00000C030000}"/>
    <cellStyle name="%_YR2OPTIONV3_Revised BOQ ATOS 030312 (2)_Atos" xfId="806" xr:uid="{00000000-0005-0000-0000-00000D030000}"/>
    <cellStyle name="%_YR2OPTIONV3_Revised BOQ ATOS 030312 (2)_Atos_Pricing_TVSI_25.05.12" xfId="807" xr:uid="{00000000-0005-0000-0000-00000E030000}"/>
    <cellStyle name="%_YR2OPTIONV3_Revised BOQ ATOS 030312 (2)_Pricing_TVSI_25.05.12" xfId="808" xr:uid="{00000000-0005-0000-0000-00000F030000}"/>
    <cellStyle name="******************************************" xfId="809" xr:uid="{00000000-0005-0000-0000-000010030000}"/>
    <cellStyle name="." xfId="810" xr:uid="{00000000-0005-0000-0000-000011030000}"/>
    <cellStyle name="??" xfId="811" xr:uid="{00000000-0005-0000-0000-000012030000}"/>
    <cellStyle name="?? [0.00]_laroux" xfId="812" xr:uid="{00000000-0005-0000-0000-000013030000}"/>
    <cellStyle name="?? [0]_ML_Maintenance_Quo_060628" xfId="813" xr:uid="{00000000-0005-0000-0000-000014030000}"/>
    <cellStyle name="?? 2" xfId="814" xr:uid="{00000000-0005-0000-0000-000015030000}"/>
    <cellStyle name="?? 3" xfId="815" xr:uid="{00000000-0005-0000-0000-000016030000}"/>
    <cellStyle name="?? 4" xfId="816" xr:uid="{00000000-0005-0000-0000-000017030000}"/>
    <cellStyle name="?? 5" xfId="817" xr:uid="{00000000-0005-0000-0000-000018030000}"/>
    <cellStyle name="?? 6" xfId="818" xr:uid="{00000000-0005-0000-0000-000019030000}"/>
    <cellStyle name="?? 7" xfId="819" xr:uid="{00000000-0005-0000-0000-00001A030000}"/>
    <cellStyle name="?? 8" xfId="820" xr:uid="{00000000-0005-0000-0000-00001B030000}"/>
    <cellStyle name="???? [0.00]_laroux" xfId="821" xr:uid="{00000000-0005-0000-0000-00001C030000}"/>
    <cellStyle name="????_laroux" xfId="822" xr:uid="{00000000-0005-0000-0000-00001D030000}"/>
    <cellStyle name="??[0]_770 Detail (2)_77" xfId="823" xr:uid="{00000000-0005-0000-0000-00001E030000}"/>
    <cellStyle name="??_#01 Akaska1" xfId="824" xr:uid="{00000000-0005-0000-0000-00001F030000}"/>
    <cellStyle name="?_x0001__x0017_?°_x0001_ÿÿÿ?ÿÿÿ??" xfId="825" xr:uid="{00000000-0005-0000-0000-000020030000}"/>
    <cellStyle name="?_x0001__x0017_?°_x0001_ÿÿÿ?ÿÿÿ?? 1" xfId="826" xr:uid="{00000000-0005-0000-0000-000021030000}"/>
    <cellStyle name="?_x0001__x0017_?°_x0001_ÿÿÿ?ÿÿÿ?? 1 2" xfId="827" xr:uid="{00000000-0005-0000-0000-000022030000}"/>
    <cellStyle name="?_x0001__x0017_?°_x0001_ÿÿÿ?ÿÿÿ?? 1 3" xfId="828" xr:uid="{00000000-0005-0000-0000-000023030000}"/>
    <cellStyle name="?_x0001__x0017_?°_x0001_ÿÿÿ?ÿÿÿ?? 1 4" xfId="829" xr:uid="{00000000-0005-0000-0000-000024030000}"/>
    <cellStyle name="?_x0001__x0017_?°_x0001_ÿÿÿ?ÿÿÿ?? 1 5" xfId="830" xr:uid="{00000000-0005-0000-0000-000025030000}"/>
    <cellStyle name="?_x0001__x0017_?°_x0001_ÿÿÿ?ÿÿÿ?? 1 6" xfId="831" xr:uid="{00000000-0005-0000-0000-000026030000}"/>
    <cellStyle name="?_x0001__x0017_?°_x0001_ÿÿÿ?ÿÿÿ?? 10" xfId="832" xr:uid="{00000000-0005-0000-0000-000027030000}"/>
    <cellStyle name="?_x0001__x0017_?°_x0001_ÿÿÿ?ÿÿÿ?? 2" xfId="833" xr:uid="{00000000-0005-0000-0000-000028030000}"/>
    <cellStyle name="?_x0001__x0017_?°_x0001_ÿÿÿ?ÿÿÿ?? 2 2" xfId="834" xr:uid="{00000000-0005-0000-0000-000029030000}"/>
    <cellStyle name="?_x0001__x0017_?°_x0001_ÿÿÿ?ÿÿÿ?? 3" xfId="835" xr:uid="{00000000-0005-0000-0000-00002A030000}"/>
    <cellStyle name="?_x0001__x0017_?°_x0001_ÿÿÿ?ÿÿÿ?? 4" xfId="836" xr:uid="{00000000-0005-0000-0000-00002B030000}"/>
    <cellStyle name="?_x0001__x0017_?°_x0001_ÿÿÿ?ÿÿÿ?? 5" xfId="837" xr:uid="{00000000-0005-0000-0000-00002C030000}"/>
    <cellStyle name="?_x0001__x0017_?°_x0001_ÿÿÿ?ÿÿÿ?? 6" xfId="838" xr:uid="{00000000-0005-0000-0000-00002D030000}"/>
    <cellStyle name="?_x0001__x0017_?°_x0001_ÿÿÿ?ÿÿÿ?? 7" xfId="839" xr:uid="{00000000-0005-0000-0000-00002E030000}"/>
    <cellStyle name="?_x0001__x0017_?°_x0001_ÿÿÿ?ÿÿÿ?? 8" xfId="840" xr:uid="{00000000-0005-0000-0000-00002F030000}"/>
    <cellStyle name="?_x0001__x0017_?°_x0001_ÿÿÿ?ÿÿÿ?? 9" xfId="841" xr:uid="{00000000-0005-0000-0000-000030030000}"/>
    <cellStyle name="?_x0001__x0017_?°_x0001_ÿÿÿ?ÿÿÿ??_2 BHK" xfId="842" xr:uid="{00000000-0005-0000-0000-000031030000}"/>
    <cellStyle name="\" xfId="843" xr:uid="{00000000-0005-0000-0000-000032030000}"/>
    <cellStyle name="_%(SignOnly)" xfId="844" xr:uid="{00000000-0005-0000-0000-000033030000}"/>
    <cellStyle name="_%(SignSpaceOnly)" xfId="845" xr:uid="{00000000-0005-0000-0000-000034030000}"/>
    <cellStyle name="_(Discrete)(Storage)" xfId="846" xr:uid="{00000000-0005-0000-0000-000035030000}"/>
    <cellStyle name="_(Type_II)_BOQ  Measurement 24-04-09" xfId="847" xr:uid="{00000000-0005-0000-0000-000036030000}"/>
    <cellStyle name="_~0519468" xfId="848" xr:uid="{00000000-0005-0000-0000-000037030000}"/>
    <cellStyle name="_~1094285" xfId="849" xr:uid="{00000000-0005-0000-0000-000038030000}"/>
    <cellStyle name="_~1279474" xfId="850" xr:uid="{00000000-0005-0000-0000-000039030000}"/>
    <cellStyle name="_~1588860" xfId="851" xr:uid="{00000000-0005-0000-0000-00003A030000}"/>
    <cellStyle name="_~1712702" xfId="852" xr:uid="{00000000-0005-0000-0000-00003B030000}"/>
    <cellStyle name="_~1749709" xfId="853" xr:uid="{00000000-0005-0000-0000-00003C030000}"/>
    <cellStyle name="_~1827741" xfId="854" xr:uid="{00000000-0005-0000-0000-00003D030000}"/>
    <cellStyle name="_~2794748" xfId="855" xr:uid="{00000000-0005-0000-0000-00003E030000}"/>
    <cellStyle name="_~2807710" xfId="856" xr:uid="{00000000-0005-0000-0000-00003F030000}"/>
    <cellStyle name="_~3128996" xfId="857" xr:uid="{00000000-0005-0000-0000-000040030000}"/>
    <cellStyle name="_~3837912" xfId="858" xr:uid="{00000000-0005-0000-0000-000041030000}"/>
    <cellStyle name="_~4474357" xfId="859" xr:uid="{00000000-0005-0000-0000-000042030000}"/>
    <cellStyle name="_~4474357_Atos" xfId="860" xr:uid="{00000000-0005-0000-0000-000043030000}"/>
    <cellStyle name="_~4474357_Pricing_TVSI_25.05.12" xfId="861" xr:uid="{00000000-0005-0000-0000-000044030000}"/>
    <cellStyle name="_~4474357_Revised BOQ ATOS 030312 (2)" xfId="862" xr:uid="{00000000-0005-0000-0000-000045030000}"/>
    <cellStyle name="_~5349004" xfId="863" xr:uid="{00000000-0005-0000-0000-000046030000}"/>
    <cellStyle name="_~5465043" xfId="864" xr:uid="{00000000-0005-0000-0000-000047030000}"/>
    <cellStyle name="_~5546435" xfId="865" xr:uid="{00000000-0005-0000-0000-000048030000}"/>
    <cellStyle name="_~5841430" xfId="866" xr:uid="{00000000-0005-0000-0000-000049030000}"/>
    <cellStyle name="_~6154586" xfId="867" xr:uid="{00000000-0005-0000-0000-00004A030000}"/>
    <cellStyle name="_~6370736" xfId="868" xr:uid="{00000000-0005-0000-0000-00004B030000}"/>
    <cellStyle name="_~6717888" xfId="869" xr:uid="{00000000-0005-0000-0000-00004C030000}"/>
    <cellStyle name="_~6724091" xfId="870" xr:uid="{00000000-0005-0000-0000-00004D030000}"/>
    <cellStyle name="_~7134685" xfId="871" xr:uid="{00000000-0005-0000-0000-00004E030000}"/>
    <cellStyle name="_~7545084" xfId="872" xr:uid="{00000000-0005-0000-0000-00004F030000}"/>
    <cellStyle name="_~7545084_Atos" xfId="873" xr:uid="{00000000-0005-0000-0000-000050030000}"/>
    <cellStyle name="_~7545084_Atos_ibms" xfId="874" xr:uid="{00000000-0005-0000-0000-000051030000}"/>
    <cellStyle name="_~7545084_CBS ITS Cost case V15_170809" xfId="875" xr:uid="{00000000-0005-0000-0000-000052030000}"/>
    <cellStyle name="_~7545084_CBS ITS Cost case V15_170809_Atos" xfId="876" xr:uid="{00000000-0005-0000-0000-000053030000}"/>
    <cellStyle name="_~7545084_CBS ITS Cost case V15_170809_Atos_ibms" xfId="877" xr:uid="{00000000-0005-0000-0000-000054030000}"/>
    <cellStyle name="_~7545084_CBS ITS Cost case V15_170809_Can Bank cost case_23rdFeb2010_V3" xfId="878" xr:uid="{00000000-0005-0000-0000-000055030000}"/>
    <cellStyle name="_~7545084_CBS ITS Cost case V15_170809_Can Bank cost case_23rdFeb2010_V3_Atos" xfId="879" xr:uid="{00000000-0005-0000-0000-000056030000}"/>
    <cellStyle name="_~7545084_CBS ITS Cost case V15_170809_Can Bank cost case_23rdFeb2010_V3_Atos_ibms" xfId="880" xr:uid="{00000000-0005-0000-0000-000057030000}"/>
    <cellStyle name="_~7545084_CBS ITS Cost case V15_170809_Can Bank cost case_23rdFeb2010_V3_Pricing_TVSI_25.05.12" xfId="881" xr:uid="{00000000-0005-0000-0000-000058030000}"/>
    <cellStyle name="_~7545084_CBS ITS Cost case V15_170809_Can Bank cost case_23rdFeb2010_V3_Pricing_TVSI_25.05.12_ibms" xfId="882" xr:uid="{00000000-0005-0000-0000-000059030000}"/>
    <cellStyle name="_~7545084_CBS ITS Cost case V15_170809_Can Bank cost case_23rdFeb2010_V3_R0_Radius BOQ" xfId="883" xr:uid="{00000000-0005-0000-0000-00005A030000}"/>
    <cellStyle name="_~7545084_CBS ITS Cost case V15_170809_Can Bank cost case_23rdFeb2010_V3_R0_Radius BOQ_ibms" xfId="884" xr:uid="{00000000-0005-0000-0000-00005B030000}"/>
    <cellStyle name="_~7545084_CBS ITS Cost case V15_170809_Can Bank cost case_23rdFeb2010_V3_Radius BOQ" xfId="885" xr:uid="{00000000-0005-0000-0000-00005C030000}"/>
    <cellStyle name="_~7545084_CBS ITS Cost case V15_170809_Can Bank cost case_23rdFeb2010_V3_Radius BOQ_ibms" xfId="886" xr:uid="{00000000-0005-0000-0000-00005D030000}"/>
    <cellStyle name="_~7545084_CBS ITS Cost case V15_170809_Can Bank cost case_23rdFeb2010_V3_Revised BOQ ATOS 030312 (2)" xfId="887" xr:uid="{00000000-0005-0000-0000-00005E030000}"/>
    <cellStyle name="_~7545084_CBS ITS Cost case V15_170809_Can Bank cost case_23rdFeb2010_V3_Revised BOQ ATOS 030312 (2)_ibms" xfId="888" xr:uid="{00000000-0005-0000-0000-00005F030000}"/>
    <cellStyle name="_~7545084_CBS ITS Cost case V15_170809_Pricing_TVSI_25.05.12" xfId="889" xr:uid="{00000000-0005-0000-0000-000060030000}"/>
    <cellStyle name="_~7545084_CBS ITS Cost case V15_170809_R0_Radius BOQ" xfId="890" xr:uid="{00000000-0005-0000-0000-000061030000}"/>
    <cellStyle name="_~7545084_CBS ITS Cost case V15_170809_Radius BOQ" xfId="891" xr:uid="{00000000-0005-0000-0000-000062030000}"/>
    <cellStyle name="_~7545084_CBS ITS Cost case V15_170809_Revised BOQ ATOS 030312 (2)" xfId="892" xr:uid="{00000000-0005-0000-0000-000063030000}"/>
    <cellStyle name="_~7545084_Pricing_TVSI_25.05.12" xfId="893" xr:uid="{00000000-0005-0000-0000-000064030000}"/>
    <cellStyle name="_~7545084_R0_Radius BOQ" xfId="894" xr:uid="{00000000-0005-0000-0000-000065030000}"/>
    <cellStyle name="_~7545084_Radius BOQ" xfId="895" xr:uid="{00000000-0005-0000-0000-000066030000}"/>
    <cellStyle name="_~7545084_Revised BOQ ATOS 030312 (2)" xfId="896" xr:uid="{00000000-0005-0000-0000-000067030000}"/>
    <cellStyle name="_~7677645" xfId="897" xr:uid="{00000000-0005-0000-0000-000068030000}"/>
    <cellStyle name="_~7677645_Atos" xfId="898" xr:uid="{00000000-0005-0000-0000-000069030000}"/>
    <cellStyle name="_~7677645_Canara Bank Cost Case -DR- v0.1" xfId="899" xr:uid="{00000000-0005-0000-0000-00006A030000}"/>
    <cellStyle name="_~7677645_Canara Bank Cost Case -DR- v0.1_Atos" xfId="900" xr:uid="{00000000-0005-0000-0000-00006B030000}"/>
    <cellStyle name="_~7677645_Canara Bank Cost Case -DR- v0.1_Pricing_TVSI_25.05.12" xfId="901" xr:uid="{00000000-0005-0000-0000-00006C030000}"/>
    <cellStyle name="_~7677645_Canara Bank Cost Case -DR- v0.1_Revised BOQ ATOS 030312 (2)" xfId="902" xr:uid="{00000000-0005-0000-0000-00006D030000}"/>
    <cellStyle name="_~7677645_Canara Bank Cost Case -PRI- v0.1" xfId="903" xr:uid="{00000000-0005-0000-0000-00006E030000}"/>
    <cellStyle name="_~7677645_Canara Bank Cost Case -PRI- v0.1_Atos" xfId="904" xr:uid="{00000000-0005-0000-0000-00006F030000}"/>
    <cellStyle name="_~7677645_Canara Bank Cost Case -PRI- v0.1_Pricing_TVSI_25.05.12" xfId="905" xr:uid="{00000000-0005-0000-0000-000070030000}"/>
    <cellStyle name="_~7677645_Canara Bank Cost Case -PRI- v0.1_Revised BOQ ATOS 030312 (2)" xfId="906" xr:uid="{00000000-0005-0000-0000-000071030000}"/>
    <cellStyle name="_~7677645_CC-Hosting-BLR-ManIPAL V0.1-5yrs-06mar10" xfId="907" xr:uid="{00000000-0005-0000-0000-000072030000}"/>
    <cellStyle name="_~7677645_CC-Hosting-BLR-ManIPAL V0.1-5yrs-06mar10_Atos" xfId="908" xr:uid="{00000000-0005-0000-0000-000073030000}"/>
    <cellStyle name="_~7677645_CC-Hosting-BLR-ManIPAL V0.1-5yrs-06mar10_Pricing_TVSI_25.05.12" xfId="909" xr:uid="{00000000-0005-0000-0000-000074030000}"/>
    <cellStyle name="_~7677645_CC-Hosting-BLR-ManIPAL V0.1-5yrs-06mar10_Revised BOQ ATOS 030312 (2)" xfId="910" xr:uid="{00000000-0005-0000-0000-000075030000}"/>
    <cellStyle name="_~7677645_Cost_Case System Implementation and Software - 14-Dec" xfId="911" xr:uid="{00000000-0005-0000-0000-000076030000}"/>
    <cellStyle name="_~7677645_Cost_Case System Implementation and Software - 14-Dec_Atos" xfId="912" xr:uid="{00000000-0005-0000-0000-000077030000}"/>
    <cellStyle name="_~7677645_Cost_Case System Implementation and Software - 14-Dec_Pricing_TVSI_25.05.12" xfId="913" xr:uid="{00000000-0005-0000-0000-000078030000}"/>
    <cellStyle name="_~7677645_Cost_Case System Implementation and Software - 14-Dec_Revised BOQ ATOS 030312 (2)" xfId="914" xr:uid="{00000000-0005-0000-0000-000079030000}"/>
    <cellStyle name="_~7677645_Cost_Case_Hosting_Devas_BRM-ver0.3(1yr)" xfId="915" xr:uid="{00000000-0005-0000-0000-00007A030000}"/>
    <cellStyle name="_~7677645_Cost_Case_Hosting_Devas_BRM-ver0.3(1yr)_Atos" xfId="916" xr:uid="{00000000-0005-0000-0000-00007B030000}"/>
    <cellStyle name="_~7677645_Cost_Case_Hosting_Devas_BRM-ver0.3(1yr)_Pricing_TVSI_25.05.12" xfId="917" xr:uid="{00000000-0005-0000-0000-00007C030000}"/>
    <cellStyle name="_~7677645_Cost_Case_Hosting_Devas_BRM-ver0.3(1yr)_Revised BOQ ATOS 030312 (2)" xfId="918" xr:uid="{00000000-0005-0000-0000-00007D030000}"/>
    <cellStyle name="_~7677645_Pricing_TVSI_25.05.12" xfId="919" xr:uid="{00000000-0005-0000-0000-00007E030000}"/>
    <cellStyle name="_~7677645_Revised BOQ ATOS 030312 (2)" xfId="920" xr:uid="{00000000-0005-0000-0000-00007F030000}"/>
    <cellStyle name="_~7677645_Software and OTC Server implementation - 24-Nov" xfId="921" xr:uid="{00000000-0005-0000-0000-000080030000}"/>
    <cellStyle name="_~7677645_Software and OTC Server implementation - 24-Nov_Atos" xfId="922" xr:uid="{00000000-0005-0000-0000-000081030000}"/>
    <cellStyle name="_~7677645_Software and OTC Server implementation - 24-Nov_Pricing_TVSI_25.05.12" xfId="923" xr:uid="{00000000-0005-0000-0000-000082030000}"/>
    <cellStyle name="_~7677645_Software and OTC Server implementation - 24-Nov_Revised BOQ ATOS 030312 (2)" xfId="924" xr:uid="{00000000-0005-0000-0000-000083030000}"/>
    <cellStyle name="_~7677645_SS" xfId="925" xr:uid="{00000000-0005-0000-0000-000084030000}"/>
    <cellStyle name="_~7677645_SS_Atos" xfId="926" xr:uid="{00000000-0005-0000-0000-000085030000}"/>
    <cellStyle name="_~7677645_SS_Pricing_TVSI_25.05.12" xfId="927" xr:uid="{00000000-0005-0000-0000-000086030000}"/>
    <cellStyle name="_~7677645_SS_Revised BOQ ATOS 030312 (2)" xfId="928" xr:uid="{00000000-0005-0000-0000-000087030000}"/>
    <cellStyle name="_~7735882" xfId="929" xr:uid="{00000000-0005-0000-0000-000088030000}"/>
    <cellStyle name="_~7778361" xfId="930" xr:uid="{00000000-0005-0000-0000-000089030000}"/>
    <cellStyle name="_~7900961" xfId="931" xr:uid="{00000000-0005-0000-0000-00008A030000}"/>
    <cellStyle name="_~8158087" xfId="932" xr:uid="{00000000-0005-0000-0000-00008B030000}"/>
    <cellStyle name="_~8204607" xfId="933" xr:uid="{00000000-0005-0000-0000-00008C030000}"/>
    <cellStyle name="_~8204607_Atos" xfId="934" xr:uid="{00000000-0005-0000-0000-00008D030000}"/>
    <cellStyle name="_~8204607_Pricing_TVSI_25.05.12" xfId="935" xr:uid="{00000000-0005-0000-0000-00008E030000}"/>
    <cellStyle name="_~8204607_Revised BOQ ATOS 030312 (2)" xfId="936" xr:uid="{00000000-0005-0000-0000-00008F030000}"/>
    <cellStyle name="_~8354334" xfId="937" xr:uid="{00000000-0005-0000-0000-000090030000}"/>
    <cellStyle name="_~8737305" xfId="938" xr:uid="{00000000-0005-0000-0000-000091030000}"/>
    <cellStyle name="_~8812092" xfId="939" xr:uid="{00000000-0005-0000-0000-000092030000}"/>
    <cellStyle name="_~9028372" xfId="940" xr:uid="{00000000-0005-0000-0000-000093030000}"/>
    <cellStyle name="_~9230000" xfId="941" xr:uid="{00000000-0005-0000-0000-000094030000}"/>
    <cellStyle name="_~9314174" xfId="942" xr:uid="{00000000-0005-0000-0000-000095030000}"/>
    <cellStyle name="_~9402658" xfId="943" xr:uid="{00000000-0005-0000-0000-000096030000}"/>
    <cellStyle name="_~9447341" xfId="944" xr:uid="{00000000-0005-0000-0000-000097030000}"/>
    <cellStyle name="_~9572861" xfId="945" xr:uid="{00000000-0005-0000-0000-000098030000}"/>
    <cellStyle name="_~9572861_Atos" xfId="946" xr:uid="{00000000-0005-0000-0000-000099030000}"/>
    <cellStyle name="_~9572861_Canara Bank Cost Case -DR- v0.1" xfId="947" xr:uid="{00000000-0005-0000-0000-00009A030000}"/>
    <cellStyle name="_~9572861_Canara Bank Cost Case -DR- v0.1_Atos" xfId="948" xr:uid="{00000000-0005-0000-0000-00009B030000}"/>
    <cellStyle name="_~9572861_Canara Bank Cost Case -DR- v0.1_Pricing_TVSI_25.05.12" xfId="949" xr:uid="{00000000-0005-0000-0000-00009C030000}"/>
    <cellStyle name="_~9572861_Canara Bank Cost Case -DR- v0.1_Revised BOQ ATOS 030312 (2)" xfId="950" xr:uid="{00000000-0005-0000-0000-00009D030000}"/>
    <cellStyle name="_~9572861_Canara Bank Cost Case -PRI- v0.1" xfId="951" xr:uid="{00000000-0005-0000-0000-00009E030000}"/>
    <cellStyle name="_~9572861_Canara Bank Cost Case -PRI- v0.1_Atos" xfId="952" xr:uid="{00000000-0005-0000-0000-00009F030000}"/>
    <cellStyle name="_~9572861_Canara Bank Cost Case -PRI- v0.1_Pricing_TVSI_25.05.12" xfId="953" xr:uid="{00000000-0005-0000-0000-0000A0030000}"/>
    <cellStyle name="_~9572861_Canara Bank Cost Case -PRI- v0.1_Revised BOQ ATOS 030312 (2)" xfId="954" xr:uid="{00000000-0005-0000-0000-0000A1030000}"/>
    <cellStyle name="_~9572861_CC-Hosting-BLR-ManIPAL V0.1-5yrs-06mar10" xfId="955" xr:uid="{00000000-0005-0000-0000-0000A2030000}"/>
    <cellStyle name="_~9572861_CC-Hosting-BLR-ManIPAL V0.1-5yrs-06mar10_Atos" xfId="956" xr:uid="{00000000-0005-0000-0000-0000A3030000}"/>
    <cellStyle name="_~9572861_CC-Hosting-BLR-ManIPAL V0.1-5yrs-06mar10_Pricing_TVSI_25.05.12" xfId="957" xr:uid="{00000000-0005-0000-0000-0000A4030000}"/>
    <cellStyle name="_~9572861_CC-Hosting-BLR-ManIPAL V0.1-5yrs-06mar10_Revised BOQ ATOS 030312 (2)" xfId="958" xr:uid="{00000000-0005-0000-0000-0000A5030000}"/>
    <cellStyle name="_~9572861_Cost_Case System Implementation and Software - 14-Dec" xfId="959" xr:uid="{00000000-0005-0000-0000-0000A6030000}"/>
    <cellStyle name="_~9572861_Cost_Case System Implementation and Software - 14-Dec_Atos" xfId="960" xr:uid="{00000000-0005-0000-0000-0000A7030000}"/>
    <cellStyle name="_~9572861_Cost_Case System Implementation and Software - 14-Dec_Pricing_TVSI_25.05.12" xfId="961" xr:uid="{00000000-0005-0000-0000-0000A8030000}"/>
    <cellStyle name="_~9572861_Cost_Case System Implementation and Software - 14-Dec_Revised BOQ ATOS 030312 (2)" xfId="962" xr:uid="{00000000-0005-0000-0000-0000A9030000}"/>
    <cellStyle name="_~9572861_Cost_Case_Hosting_Devas_BRM-ver0.3(1yr)" xfId="963" xr:uid="{00000000-0005-0000-0000-0000AA030000}"/>
    <cellStyle name="_~9572861_Cost_Case_Hosting_Devas_BRM-ver0.3(1yr)_Atos" xfId="964" xr:uid="{00000000-0005-0000-0000-0000AB030000}"/>
    <cellStyle name="_~9572861_Cost_Case_Hosting_Devas_BRM-ver0.3(1yr)_Pricing_TVSI_25.05.12" xfId="965" xr:uid="{00000000-0005-0000-0000-0000AC030000}"/>
    <cellStyle name="_~9572861_Cost_Case_Hosting_Devas_BRM-ver0.3(1yr)_Revised BOQ ATOS 030312 (2)" xfId="966" xr:uid="{00000000-0005-0000-0000-0000AD030000}"/>
    <cellStyle name="_~9572861_Pricing_TVSI_25.05.12" xfId="967" xr:uid="{00000000-0005-0000-0000-0000AE030000}"/>
    <cellStyle name="_~9572861_Revised BOQ ATOS 030312 (2)" xfId="968" xr:uid="{00000000-0005-0000-0000-0000AF030000}"/>
    <cellStyle name="_~9572861_Software and OTC Server implementation - 24-Nov" xfId="969" xr:uid="{00000000-0005-0000-0000-0000B0030000}"/>
    <cellStyle name="_~9572861_Software and OTC Server implementation - 24-Nov_Atos" xfId="970" xr:uid="{00000000-0005-0000-0000-0000B1030000}"/>
    <cellStyle name="_~9572861_Software and OTC Server implementation - 24-Nov_Pricing_TVSI_25.05.12" xfId="971" xr:uid="{00000000-0005-0000-0000-0000B2030000}"/>
    <cellStyle name="_~9572861_Software and OTC Server implementation - 24-Nov_Revised BOQ ATOS 030312 (2)" xfId="972" xr:uid="{00000000-0005-0000-0000-0000B3030000}"/>
    <cellStyle name="_~9572861_SS" xfId="973" xr:uid="{00000000-0005-0000-0000-0000B4030000}"/>
    <cellStyle name="_~9572861_SS_Atos" xfId="974" xr:uid="{00000000-0005-0000-0000-0000B5030000}"/>
    <cellStyle name="_~9572861_SS_Pricing_TVSI_25.05.12" xfId="975" xr:uid="{00000000-0005-0000-0000-0000B6030000}"/>
    <cellStyle name="_~9572861_SS_Revised BOQ ATOS 030312 (2)" xfId="976" xr:uid="{00000000-0005-0000-0000-0000B7030000}"/>
    <cellStyle name="_~9976425" xfId="977" xr:uid="{00000000-0005-0000-0000-0000B8030000}"/>
    <cellStyle name="_004 - Contract Review March-08" xfId="978" xr:uid="{00000000-0005-0000-0000-0000B9030000}"/>
    <cellStyle name="_00-REV-ESTIMATE-04.04.12" xfId="979" xr:uid="{00000000-0005-0000-0000-0000BA030000}"/>
    <cellStyle name="_04_IISC_V1" xfId="980" xr:uid="{00000000-0005-0000-0000-0000BB030000}"/>
    <cellStyle name="_04th RA May'08 (2)" xfId="981" xr:uid="{00000000-0005-0000-0000-0000BC030000}"/>
    <cellStyle name="_050913-Passive-phase 2 Block B" xfId="982" xr:uid="{00000000-0005-0000-0000-0000BD030000}"/>
    <cellStyle name="_05th RA June - 2008" xfId="983" xr:uid="{00000000-0005-0000-0000-0000BE030000}"/>
    <cellStyle name="_06  E - Pricing Schedule BMS-TMS" xfId="984" xr:uid="{00000000-0005-0000-0000-0000BF030000}"/>
    <cellStyle name="_06  E - Pricing Schedule BMS-TMS 2" xfId="985" xr:uid="{00000000-0005-0000-0000-0000C0030000}"/>
    <cellStyle name="_06  E - Pricing Schedule BMS-TMS 3" xfId="986" xr:uid="{00000000-0005-0000-0000-0000C1030000}"/>
    <cellStyle name="_06  E - Pricing Schedule BMS-TMS 4" xfId="987" xr:uid="{00000000-0005-0000-0000-0000C2030000}"/>
    <cellStyle name="_06  E - Pricing Schedule BMS-TMS 5" xfId="988" xr:uid="{00000000-0005-0000-0000-0000C3030000}"/>
    <cellStyle name="_06  E - Pricing Schedule BMS-TMS 6" xfId="989" xr:uid="{00000000-0005-0000-0000-0000C4030000}"/>
    <cellStyle name="_06  E - Pricing Schedule BMS-TMS_00-REV-ESTIMATE-04.04.12" xfId="990" xr:uid="{00000000-0005-0000-0000-0000C5030000}"/>
    <cellStyle name="_06  E - Pricing Schedule BMS-TMS_2 BHK" xfId="991" xr:uid="{00000000-0005-0000-0000-0000C6030000}"/>
    <cellStyle name="_06  E - Pricing Schedule BMS-TMS_5th FLOOR" xfId="992" xr:uid="{00000000-0005-0000-0000-0000C7030000}"/>
    <cellStyle name="_06  E - Pricing Schedule BMS-TMS_ALL WORK" xfId="993" xr:uid="{00000000-0005-0000-0000-0000C8030000}"/>
    <cellStyle name="_06  E - Pricing Schedule BMS-TMS_ARCH" xfId="994" xr:uid="{00000000-0005-0000-0000-0000C9030000}"/>
    <cellStyle name="_06  E - Pricing Schedule BMS-TMS_ARCH-GATE" xfId="995" xr:uid="{00000000-0005-0000-0000-0000CA030000}"/>
    <cellStyle name="_06  E - Pricing Schedule BMS-TMS_ARCH-Office" xfId="996" xr:uid="{00000000-0005-0000-0000-0000CB030000}"/>
    <cellStyle name="_06  E - Pricing Schedule BMS-TMS_Assumption" xfId="997" xr:uid="{00000000-0005-0000-0000-0000CC030000}"/>
    <cellStyle name="_06  E - Pricing Schedule BMS-TMS_BLK-EST-BUILDING 1 - DLF MUMBAI MILLS-13-10-10" xfId="998" xr:uid="{00000000-0005-0000-0000-0000CD030000}"/>
    <cellStyle name="_06  E - Pricing Schedule BMS-TMS_Block -E" xfId="999" xr:uid="{00000000-0005-0000-0000-0000CE030000}"/>
    <cellStyle name="_06  E - Pricing Schedule BMS-TMS_BLOCK EST - BASEMENT" xfId="1000" xr:uid="{00000000-0005-0000-0000-0000CF030000}"/>
    <cellStyle name="_06  E - Pricing Schedule BMS-TMS_BLOCK EST - BUILDING 1" xfId="1001" xr:uid="{00000000-0005-0000-0000-0000D0030000}"/>
    <cellStyle name="_06  E - Pricing Schedule BMS-TMS_BLOCK EST - BUILDING 2-TO STERLING" xfId="1002" xr:uid="{00000000-0005-0000-0000-0000D1030000}"/>
    <cellStyle name="_06  E - Pricing Schedule BMS-TMS_BLOCK EST - BUILDING 3" xfId="1003" xr:uid="{00000000-0005-0000-0000-0000D2030000}"/>
    <cellStyle name="_06  E - Pricing Schedule BMS-TMS_BLOCK EST - PODIUM -DLF" xfId="1004" xr:uid="{00000000-0005-0000-0000-0000D3030000}"/>
    <cellStyle name="_06  E - Pricing Schedule BMS-TMS_BLOCK EST - PODIUM -MCGM" xfId="1005" xr:uid="{00000000-0005-0000-0000-0000D4030000}"/>
    <cellStyle name="_06  E - Pricing Schedule BMS-TMS_BOQ" xfId="1006" xr:uid="{00000000-0005-0000-0000-0000D5030000}"/>
    <cellStyle name="_06  E - Pricing Schedule BMS-TMS_BOQ FOR TEMPORARY BLDG INCLUDING SERVICE-17.09.11" xfId="1007" xr:uid="{00000000-0005-0000-0000-0000D6030000}"/>
    <cellStyle name="_06  E - Pricing Schedule BMS-TMS_BOQ_1" xfId="1008" xr:uid="{00000000-0005-0000-0000-0000D7030000}"/>
    <cellStyle name="_06  E - Pricing Schedule BMS-TMS_BOQ_1_Assumption" xfId="1009" xr:uid="{00000000-0005-0000-0000-0000D8030000}"/>
    <cellStyle name="_06  E - Pricing Schedule BMS-TMS_BOQ_1_HardWare" xfId="1010" xr:uid="{00000000-0005-0000-0000-0000D9030000}"/>
    <cellStyle name="_06  E - Pricing Schedule BMS-TMS_BOQ_1_MEAS SHEET OF- BLOCK-B-29-2-2012-shinu chk pre" xfId="1011" xr:uid="{00000000-0005-0000-0000-0000DA030000}"/>
    <cellStyle name="_06  E - Pricing Schedule BMS-TMS_BOQ_1_MEAS SHEET OF-structure- 3.3..2012.xls (Block A,B,C ,D,E) - CHK Shinu" xfId="1012" xr:uid="{00000000-0005-0000-0000-0000DB030000}"/>
    <cellStyle name="_06  E - Pricing Schedule BMS-TMS_BOQ_1_MEAS SHEET OF-structure preksha- 3.3..2012" xfId="1013" xr:uid="{00000000-0005-0000-0000-0000DC030000}"/>
    <cellStyle name="_06  E - Pricing Schedule BMS-TMS_BOQ_1_MEAS SHEET OF-structure preksha- 3.3..2012.xls (Block C ,D,E) - CHK - C" xfId="1014" xr:uid="{00000000-0005-0000-0000-0000DD030000}"/>
    <cellStyle name="_06  E - Pricing Schedule BMS-TMS_BOQ_1_RESI. FIN BOQ - D18" xfId="1015" xr:uid="{00000000-0005-0000-0000-0000DE030000}"/>
    <cellStyle name="_06  E - Pricing Schedule BMS-TMS_BOQ_1_SUMMARY (2)" xfId="1016" xr:uid="{00000000-0005-0000-0000-0000DF030000}"/>
    <cellStyle name="_06  E - Pricing Schedule BMS-TMS_BOQ_2" xfId="1017" xr:uid="{00000000-0005-0000-0000-0000E0030000}"/>
    <cellStyle name="_06  E - Pricing Schedule BMS-TMS_BOQ_2 BHK" xfId="1018" xr:uid="{00000000-0005-0000-0000-0000E1030000}"/>
    <cellStyle name="_06  E - Pricing Schedule BMS-TMS_BOQ_5th FLOOR" xfId="1019" xr:uid="{00000000-0005-0000-0000-0000E2030000}"/>
    <cellStyle name="_06  E - Pricing Schedule BMS-TMS_BOQ_ALL WORK" xfId="1020" xr:uid="{00000000-0005-0000-0000-0000E3030000}"/>
    <cellStyle name="_06  E - Pricing Schedule BMS-TMS_BOQ_ARCH-Office" xfId="1021" xr:uid="{00000000-0005-0000-0000-0000E4030000}"/>
    <cellStyle name="_06  E - Pricing Schedule BMS-TMS_BOQ_Assumption" xfId="1022" xr:uid="{00000000-0005-0000-0000-0000E5030000}"/>
    <cellStyle name="_06  E - Pricing Schedule BMS-TMS_BOQ_Block -E" xfId="1023" xr:uid="{00000000-0005-0000-0000-0000E6030000}"/>
    <cellStyle name="_06  E - Pricing Schedule BMS-TMS_BOQ_BOQ" xfId="1024" xr:uid="{00000000-0005-0000-0000-0000E7030000}"/>
    <cellStyle name="_06  E - Pricing Schedule BMS-TMS_BOQ_Builtup Area" xfId="1025" xr:uid="{00000000-0005-0000-0000-0000E8030000}"/>
    <cellStyle name="_06  E - Pricing Schedule BMS-TMS_BOQ_Copy of Copy of MEAS SHEET OF- ARCH-SHIKHA" xfId="1026" xr:uid="{00000000-0005-0000-0000-0000E9030000}"/>
    <cellStyle name="_06  E - Pricing Schedule BMS-TMS_BOQ_Copy of MEAS SHEET OF- ARCH-kajal.." xfId="1027" xr:uid="{00000000-0005-0000-0000-0000EA030000}"/>
    <cellStyle name="_06  E - Pricing Schedule BMS-TMS_BOQ_Copy of MEAS SHEET OF- ARCH-SK" xfId="1028" xr:uid="{00000000-0005-0000-0000-0000EB030000}"/>
    <cellStyle name="_06  E - Pricing Schedule BMS-TMS_BOQ_DRAFT BOQ " xfId="1029" xr:uid="{00000000-0005-0000-0000-0000EC030000}"/>
    <cellStyle name="_06  E - Pricing Schedule BMS-TMS_BOQ_DRAFT BOQ-STRL CIVIL &amp; FINISHING WORK-BLOCK D18-25.11.11" xfId="1030" xr:uid="{00000000-0005-0000-0000-0000ED030000}"/>
    <cellStyle name="_06  E - Pricing Schedule BMS-TMS_BOQ_DRAFT-EST-CIVIL-05.11.11" xfId="1031" xr:uid="{00000000-0005-0000-0000-0000EE030000}"/>
    <cellStyle name="_06  E - Pricing Schedule BMS-TMS_BOQ_ESTIMATE-CIVIL FINISHING WORK-09-12-11-with rate analysis" xfId="1032" xr:uid="{00000000-0005-0000-0000-0000EF030000}"/>
    <cellStyle name="_06  E - Pricing Schedule BMS-TMS_BOQ_ESTIMATE-CIVIL FINISHING WORK-R1-02.08.11-WITH RA-AHC" xfId="1033" xr:uid="{00000000-0005-0000-0000-0000F0030000}"/>
    <cellStyle name="_06  E - Pricing Schedule BMS-TMS_BOQ_Final BOQ-SEMINAR HALL" xfId="1034" xr:uid="{00000000-0005-0000-0000-0000F1030000}"/>
    <cellStyle name="_06  E - Pricing Schedule BMS-TMS_BOQ_FINAL MEAS SHEET OF-ARCHI-MDP HOSTEL -BL -" xfId="1035" xr:uid="{00000000-0005-0000-0000-0000F2030000}"/>
    <cellStyle name="_06  E - Pricing Schedule BMS-TMS_BOQ_HardWare" xfId="1036" xr:uid="{00000000-0005-0000-0000-0000F3030000}"/>
    <cellStyle name="_06  E - Pricing Schedule BMS-TMS_BOQ_landscape - nsg" xfId="1037" xr:uid="{00000000-0005-0000-0000-0000F4030000}"/>
    <cellStyle name="_06  E - Pricing Schedule BMS-TMS_BOQ_MBA COLLAGE-CCBA ARCH" xfId="1038" xr:uid="{00000000-0005-0000-0000-0000F5030000}"/>
    <cellStyle name="_06  E - Pricing Schedule BMS-TMS_BOQ_MEAS SHEET  1 ARCH FINAL SHEET" xfId="1039" xr:uid="{00000000-0005-0000-0000-0000F6030000}"/>
    <cellStyle name="_06  E - Pricing Schedule BMS-TMS_BOQ_MEAS SHEET OF (1BHK ECONOMY  Sector A &amp; B-A1,A2,A3,A4,B1&amp;B4 )" xfId="1040" xr:uid="{00000000-0005-0000-0000-0000F7030000}"/>
    <cellStyle name="_06  E - Pricing Schedule BMS-TMS_BOQ_MEAS SHEET OF (1BHK ECONOMY Sector B-B2&amp;B3)" xfId="1041" xr:uid="{00000000-0005-0000-0000-0000F8030000}"/>
    <cellStyle name="_06  E - Pricing Schedule BMS-TMS_BOQ_MEAS SHEET OF (1BHK Luxury Sector C-C1,C2 Sector D-D3)" xfId="1042" xr:uid="{00000000-0005-0000-0000-0000F9030000}"/>
    <cellStyle name="_06  E - Pricing Schedule BMS-TMS_BOQ_MEAS SHEET OF (1BHK Luxury Sector D-D1,D2)" xfId="1043" xr:uid="{00000000-0005-0000-0000-0000FA030000}"/>
    <cellStyle name="_06  E - Pricing Schedule BMS-TMS_BOQ_MEAS SHEET OF (2BHK Luxury Sector E)" xfId="1044" xr:uid="{00000000-0005-0000-0000-0000FB030000}"/>
    <cellStyle name="_06  E - Pricing Schedule BMS-TMS_BOQ_MEAS SHEET OF (2BHK Luxury Sector F &amp; E)" xfId="1045" xr:uid="{00000000-0005-0000-0000-0000FC030000}"/>
    <cellStyle name="_06  E - Pricing Schedule BMS-TMS_BOQ_MEAS SHEET OF 2.5 BHK- ANKITA" xfId="1046" xr:uid="{00000000-0005-0000-0000-0000FD030000}"/>
    <cellStyle name="_06  E - Pricing Schedule BMS-TMS_BOQ_MEAS SHEET OF 3BHK - 21.3.12 - VK" xfId="1047" xr:uid="{00000000-0005-0000-0000-0000FE030000}"/>
    <cellStyle name="_06  E - Pricing Schedule BMS-TMS_BOQ_MEAS SHEET OF- ARCH - Lower Ground floor" xfId="1048" xr:uid="{00000000-0005-0000-0000-0000FF030000}"/>
    <cellStyle name="_06  E - Pricing Schedule BMS-TMS_BOQ_MEAS SHEET OF- ARCH- Chaitali" xfId="1049" xr:uid="{00000000-0005-0000-0000-000000040000}"/>
    <cellStyle name="_06  E - Pricing Schedule BMS-TMS_BOQ_MEAS SHEET OF- ARCH-25-12-2010-heena...." xfId="1050" xr:uid="{00000000-0005-0000-0000-000001040000}"/>
    <cellStyle name="_06  E - Pricing Schedule BMS-TMS_BOQ_MEAS SHEET OF- ARCH-ANKITA " xfId="1051" xr:uid="{00000000-0005-0000-0000-000002040000}"/>
    <cellStyle name="_06  E - Pricing Schedule BMS-TMS_BOQ_MEAS SHEET OF- ARCH-Ankita-19.10.2011 - Final-CHECK" xfId="1052" xr:uid="{00000000-0005-0000-0000-000003040000}"/>
    <cellStyle name="_06  E - Pricing Schedule BMS-TMS_BOQ_MEAS SHEET OF- ARCH-kajal.." xfId="1053" xr:uid="{00000000-0005-0000-0000-000004040000}"/>
    <cellStyle name="_06  E - Pricing Schedule BMS-TMS_BOQ_MEAS SHEET OF- ARCH-MP" xfId="1054" xr:uid="{00000000-0005-0000-0000-000005040000}"/>
    <cellStyle name="_06  E - Pricing Schedule BMS-TMS_BOQ_MEAS SHEET OF- ARCH-priyanka." xfId="1055" xr:uid="{00000000-0005-0000-0000-000006040000}"/>
    <cellStyle name="_06  E - Pricing Schedule BMS-TMS_BOQ_MEAS SHEET OF BLOCK - C- ALL - MP -CHK" xfId="1056" xr:uid="{00000000-0005-0000-0000-000007040000}"/>
    <cellStyle name="_06  E - Pricing Schedule BMS-TMS_BOQ_MEAS SHEET OF BUILTUPAREA" xfId="1057" xr:uid="{00000000-0005-0000-0000-000008040000}"/>
    <cellStyle name="_06  E - Pricing Schedule BMS-TMS_BOQ_MEAS SHEET OF FLOORING 08-07-2011-Mitali" xfId="1058" xr:uid="{00000000-0005-0000-0000-000009040000}"/>
    <cellStyle name="_06  E - Pricing Schedule BMS-TMS_BOQ_MEAS SHEET OF Joinary Block C -- VK" xfId="1059" xr:uid="{00000000-0005-0000-0000-00000A040000}"/>
    <cellStyle name="_06  E - Pricing Schedule BMS-TMS_BOQ_MEAS SHEET OF Masonary 08-07-11 - Ankita" xfId="1060" xr:uid="{00000000-0005-0000-0000-00000B040000}"/>
    <cellStyle name="_06  E - Pricing Schedule BMS-TMS_BOQ_MEAS SHEET OF- Mitali" xfId="1061" xr:uid="{00000000-0005-0000-0000-00000C040000}"/>
    <cellStyle name="_06  E - Pricing Schedule BMS-TMS_BOQ_MEAS SHEET OF RCC CLASS ROOM 1-PREKSHA-16.3.2012" xfId="1062" xr:uid="{00000000-0005-0000-0000-00000D040000}"/>
    <cellStyle name="_06  E - Pricing Schedule BMS-TMS_BOQ_MEAS SHEET OF RCC CLASS ROOM 2-PREKSHA-16.3.2012" xfId="1063" xr:uid="{00000000-0005-0000-0000-00000E040000}"/>
    <cellStyle name="_06  E - Pricing Schedule BMS-TMS_BOQ_MEAS SHEET OF RCC FOR Admin - 19-03-12 - ANKITA" xfId="1064" xr:uid="{00000000-0005-0000-0000-00000F040000}"/>
    <cellStyle name="_06  E - Pricing Schedule BMS-TMS_BOQ_MEAS SHEET OF RCC FOR LAB-1 - 16-03-12 - ANKITA" xfId="1065" xr:uid="{00000000-0005-0000-0000-000010040000}"/>
    <cellStyle name="_06  E - Pricing Schedule BMS-TMS_BOQ_MEAS SHEET OF RCC FOR LAB-2 - 16-03-12 - ANKITA" xfId="1066" xr:uid="{00000000-0005-0000-0000-000011040000}"/>
    <cellStyle name="_06  E - Pricing Schedule BMS-TMS_BOQ_MEAS SHEET OF RCC FOR MDP HOSTEL - 06.06.11-JRP" xfId="1067" xr:uid="{00000000-0005-0000-0000-000012040000}"/>
    <cellStyle name="_06  E - Pricing Schedule BMS-TMS_BOQ_MEAS SHEET OF RCC FOR Seminar block - 16-03-12 - ANKITA" xfId="1068" xr:uid="{00000000-0005-0000-0000-000013040000}"/>
    <cellStyle name="_06  E - Pricing Schedule BMS-TMS_BOQ_MEAS SHEET OF SECTOR-G 3BHK-14.04.12-JRP" xfId="1069" xr:uid="{00000000-0005-0000-0000-000014040000}"/>
    <cellStyle name="_06  E - Pricing Schedule BMS-TMS_BOQ_MEAS SHEET OF STRL CIVIL BLOCK D18-18.11.11-SJU.xls - CHK" xfId="1070" xr:uid="{00000000-0005-0000-0000-000015040000}"/>
    <cellStyle name="_06  E - Pricing Schedule BMS-TMS_BOQ_MEAS SHEET OF Struc (1BHK ECONOMY  Sector A &amp; B-A1,A2,A3,A4,B1&amp;B4 )" xfId="1071" xr:uid="{00000000-0005-0000-0000-000016040000}"/>
    <cellStyle name="_06  E - Pricing Schedule BMS-TMS_BOQ_MEAS SHEET OF Struc (1BHK ECONOMY  Sector B- B2 &amp; B3)" xfId="1072" xr:uid="{00000000-0005-0000-0000-000017040000}"/>
    <cellStyle name="_06  E - Pricing Schedule BMS-TMS_BOQ_MEAS SHEET OF Struc (1BHK Luxury  Sector C- C1 ,C2 &amp; C3)" xfId="1073" xr:uid="{00000000-0005-0000-0000-000018040000}"/>
    <cellStyle name="_06  E - Pricing Schedule BMS-TMS_BOQ_MEAS SHEET OF Struc (1BHK Luxury  Sector D- D1 ,D2 )" xfId="1074" xr:uid="{00000000-0005-0000-0000-000019040000}"/>
    <cellStyle name="_06  E - Pricing Schedule BMS-TMS_BOQ_MEAS SHEET OF Struc (2BHK Luxury  Sector E-E1 )" xfId="1075" xr:uid="{00000000-0005-0000-0000-00001A040000}"/>
    <cellStyle name="_06  E - Pricing Schedule BMS-TMS_BOQ_MEAS SHEET OF Struc (2BHK Luxury  Sector E-E2 )" xfId="1076" xr:uid="{00000000-0005-0000-0000-00001B040000}"/>
    <cellStyle name="_06  E - Pricing Schedule BMS-TMS_BOQ_MEAS SHEET OF Struc (3BHK Sector-G)-20.04.12-JRP" xfId="1077" xr:uid="{00000000-0005-0000-0000-00001C040000}"/>
    <cellStyle name="_06  E - Pricing Schedule BMS-TMS_BOQ_MEAS SHEET OF- STRUC FINAL 19-01-2012" xfId="1078" xr:uid="{00000000-0005-0000-0000-00001D040000}"/>
    <cellStyle name="_06  E - Pricing Schedule BMS-TMS_BOQ_MEAS SHEET OF-R.C.C. (M) (28-01-12)(Foundation) - chk" xfId="1079" xr:uid="{00000000-0005-0000-0000-00001E040000}"/>
    <cellStyle name="_06  E - Pricing Schedule BMS-TMS_BOQ_Meas Sheet of-stru-STAFF QUARTER-kajal" xfId="1080" xr:uid="{00000000-0005-0000-0000-00001F040000}"/>
    <cellStyle name="_06  E - Pricing Schedule BMS-TMS_BOQ_Meas-RCC-9-1-12" xfId="1081" xr:uid="{00000000-0005-0000-0000-000020040000}"/>
    <cellStyle name="_06  E - Pricing Schedule BMS-TMS_BOQ_Meas-RCC-9-1-12 chk preksha" xfId="1082" xr:uid="{00000000-0005-0000-0000-000021040000}"/>
    <cellStyle name="_06  E - Pricing Schedule BMS-TMS_BOQ_Meas-RCC-9-1-12 -Mitali" xfId="1083" xr:uid="{00000000-0005-0000-0000-000022040000}"/>
    <cellStyle name="_06  E - Pricing Schedule BMS-TMS_BOQ_Meas-sheet of Arch-workshop avdhi" xfId="1084" xr:uid="{00000000-0005-0000-0000-000023040000}"/>
    <cellStyle name="_06  E - Pricing Schedule BMS-TMS_BOQ_Measurement" xfId="1085" xr:uid="{00000000-0005-0000-0000-000024040000}"/>
    <cellStyle name="_06  E - Pricing Schedule BMS-TMS_BOQ_Measurement 2" xfId="1086" xr:uid="{00000000-0005-0000-0000-000025040000}"/>
    <cellStyle name="_06  E - Pricing Schedule BMS-TMS_BOQ_MEASUREMENT SHEET FINAL - SHINU" xfId="1087" xr:uid="{00000000-0005-0000-0000-000026040000}"/>
    <cellStyle name="_06  E - Pricing Schedule BMS-TMS_BOQ_MEASUREMENT SHEET FINNAL - SHINU" xfId="1088" xr:uid="{00000000-0005-0000-0000-000027040000}"/>
    <cellStyle name="_06  E - Pricing Schedule BMS-TMS_BOQ_MEASUREMENT SHEET -Plaster At Guest House- Chaitali" xfId="1089" xr:uid="{00000000-0005-0000-0000-000028040000}"/>
    <cellStyle name="_06  E - Pricing Schedule BMS-TMS_BOQ_Miscellaneous work" xfId="1090" xr:uid="{00000000-0005-0000-0000-000029040000}"/>
    <cellStyle name="_06  E - Pricing Schedule BMS-TMS_BOQ_Partition" xfId="1091" xr:uid="{00000000-0005-0000-0000-00002A040000}"/>
    <cellStyle name="_06  E - Pricing Schedule BMS-TMS_BOQ_Plumbing Sheet 10-02 -2012 -- VK" xfId="1092" xr:uid="{00000000-0005-0000-0000-00002B040000}"/>
    <cellStyle name="_06  E - Pricing Schedule BMS-TMS_BOQ_PRELIMINARY ESTIMATE-CONGRESS BHAVAN-09-06-11-SSA-AHC " xfId="1093" xr:uid="{00000000-0005-0000-0000-00002C040000}"/>
    <cellStyle name="_06  E - Pricing Schedule BMS-TMS_BOQ_RA-MKT" xfId="1094" xr:uid="{00000000-0005-0000-0000-00002D040000}"/>
    <cellStyle name="_06  E - Pricing Schedule BMS-TMS_BOQ_RESI. FIN BOQ - D18" xfId="1095" xr:uid="{00000000-0005-0000-0000-00002E040000}"/>
    <cellStyle name="_06  E - Pricing Schedule BMS-TMS_BOQ_REVISED ESTIMATE -29.09.11" xfId="1096" xr:uid="{00000000-0005-0000-0000-00002F040000}"/>
    <cellStyle name="_06  E - Pricing Schedule BMS-TMS_BOQ_Sez_Boq_Superstructure part-FORMATED" xfId="1097" xr:uid="{00000000-0005-0000-0000-000030040000}"/>
    <cellStyle name="_06  E - Pricing Schedule BMS-TMS_BOQ_Sez_Boq_Superstructure part-FORMATED 2" xfId="1098" xr:uid="{00000000-0005-0000-0000-000031040000}"/>
    <cellStyle name="_06  E - Pricing Schedule BMS-TMS_BOQ_Sez_Boq_Superstructure part-FORMATED_ESTIMATE-07.11.11" xfId="1099" xr:uid="{00000000-0005-0000-0000-000032040000}"/>
    <cellStyle name="_06  E - Pricing Schedule BMS-TMS_BOQ_Steel truss-Dharmendra" xfId="1100" xr:uid="{00000000-0005-0000-0000-000033040000}"/>
    <cellStyle name="_06  E - Pricing Schedule BMS-TMS_BOQ_Structr" xfId="1101" xr:uid="{00000000-0005-0000-0000-000034040000}"/>
    <cellStyle name="_06  E - Pricing Schedule BMS-TMS_BOQ_SUMMARY (2)" xfId="1102" xr:uid="{00000000-0005-0000-0000-000035040000}"/>
    <cellStyle name="_06  E - Pricing Schedule BMS-TMS_BOQ-STORM WATER DRAIN -20.03.12" xfId="1103" xr:uid="{00000000-0005-0000-0000-000036040000}"/>
    <cellStyle name="_06  E - Pricing Schedule BMS-TMS_Builtup Area" xfId="1104" xr:uid="{00000000-0005-0000-0000-000037040000}"/>
    <cellStyle name="_06  E - Pricing Schedule BMS-TMS_Copy of Copy of MEAS SHEET OF- ARCH-SHIKHA" xfId="1105" xr:uid="{00000000-0005-0000-0000-000038040000}"/>
    <cellStyle name="_06  E - Pricing Schedule BMS-TMS_Copy of MEAS SHEET OF- ARCH-kajal.." xfId="1106" xr:uid="{00000000-0005-0000-0000-000039040000}"/>
    <cellStyle name="_06  E - Pricing Schedule BMS-TMS_Copy of MEAS SHEET OF- ARCH-SK" xfId="1107" xr:uid="{00000000-0005-0000-0000-00003A040000}"/>
    <cellStyle name="_06  E - Pricing Schedule BMS-TMS_CRPPL- FINISHING ESTIMATE - 18-07-11" xfId="1108" xr:uid="{00000000-0005-0000-0000-00003B040000}"/>
    <cellStyle name="_06  E - Pricing Schedule BMS-TMS_DRAFT BOQ " xfId="1109" xr:uid="{00000000-0005-0000-0000-00003C040000}"/>
    <cellStyle name="_06  E - Pricing Schedule BMS-TMS_DRAFT BOQ _1" xfId="1110" xr:uid="{00000000-0005-0000-0000-00003D040000}"/>
    <cellStyle name="_06  E - Pricing Schedule BMS-TMS_DRAFT BOQ-10.11.11" xfId="1111" xr:uid="{00000000-0005-0000-0000-00003E040000}"/>
    <cellStyle name="_06  E - Pricing Schedule BMS-TMS_DRAFT BOQ-COMM-FIN-31.05.11-REV" xfId="1112" xr:uid="{00000000-0005-0000-0000-00003F040000}"/>
    <cellStyle name="_06  E - Pricing Schedule BMS-TMS_DRAFT BOQ-ROAD WORK-13.03.12-TO AHC" xfId="1113" xr:uid="{00000000-0005-0000-0000-000040040000}"/>
    <cellStyle name="_06  E - Pricing Schedule BMS-TMS_DRAFT BOQ-STRL CIVIL &amp; FINISHING WORK-BLOCK D18-25.11.11" xfId="1114" xr:uid="{00000000-0005-0000-0000-000041040000}"/>
    <cellStyle name="_06  E - Pricing Schedule BMS-TMS_DRAFT BOQ-STRUCTURAL CIVIL WORK-18.06.12" xfId="1115" xr:uid="{00000000-0005-0000-0000-000042040000}"/>
    <cellStyle name="_06  E - Pricing Schedule BMS-TMS_DRAFT-EST-CIVIL-05.11.11" xfId="1116" xr:uid="{00000000-0005-0000-0000-000043040000}"/>
    <cellStyle name="_06  E - Pricing Schedule BMS-TMS_ELEVATION FEATURES" xfId="1117" xr:uid="{00000000-0005-0000-0000-000044040000}"/>
    <cellStyle name="_06  E - Pricing Schedule BMS-TMS_EST-CIVIL-20.07.11" xfId="1118" xr:uid="{00000000-0005-0000-0000-000045040000}"/>
    <cellStyle name="_06  E - Pricing Schedule BMS-TMS_EST-CLUB" xfId="1119" xr:uid="{00000000-0005-0000-0000-000046040000}"/>
    <cellStyle name="_06  E - Pricing Schedule BMS-TMS_ESTIMATE" xfId="1120" xr:uid="{00000000-0005-0000-0000-000047040000}"/>
    <cellStyle name="_06  E - Pricing Schedule BMS-TMS_ESTIMATE-04.05.11-OPTION-2-TO HBS" xfId="1121" xr:uid="{00000000-0005-0000-0000-000048040000}"/>
    <cellStyle name="_06  E - Pricing Schedule BMS-TMS_ESTIMATE-15.03.11-OPTION-2" xfId="1122" xr:uid="{00000000-0005-0000-0000-000049040000}"/>
    <cellStyle name="_06  E - Pricing Schedule BMS-TMS_ESTIMATE-CIVIL FINISHING WORK-09-12-11-with rate analysis" xfId="1123" xr:uid="{00000000-0005-0000-0000-00004A040000}"/>
    <cellStyle name="_06  E - Pricing Schedule BMS-TMS_ESTIMATE-CIVIL FINISHING WORK-R1-02.08.11-WITH RA-AHC" xfId="1124" xr:uid="{00000000-0005-0000-0000-00004B040000}"/>
    <cellStyle name="_06  E - Pricing Schedule BMS-TMS_ESTIMATE-FRONT BOUNDARY WALL" xfId="1125" xr:uid="{00000000-0005-0000-0000-00004C040000}"/>
    <cellStyle name="_06  E - Pricing Schedule BMS-TMS_ESTIMATE-OPTION-2" xfId="1126" xr:uid="{00000000-0005-0000-0000-00004D040000}"/>
    <cellStyle name="_06  E - Pricing Schedule BMS-TMS_ESTIMATE-VILLA TYPE A-B-C-05-07-2010-As per ABD" xfId="1127" xr:uid="{00000000-0005-0000-0000-00004E040000}"/>
    <cellStyle name="_06  E - Pricing Schedule BMS-TMS_EST-ROAD WORK-02.09.11-TO PROZONE" xfId="1128" xr:uid="{00000000-0005-0000-0000-00004F040000}"/>
    <cellStyle name="_06  E - Pricing Schedule BMS-TMS_EST-SAMPLE FLAT" xfId="1129" xr:uid="{00000000-0005-0000-0000-000050040000}"/>
    <cellStyle name="_06  E - Pricing Schedule BMS-TMS_Final BOQ-SEMINAR HALL" xfId="1130" xr:uid="{00000000-0005-0000-0000-000051040000}"/>
    <cellStyle name="_06  E - Pricing Schedule BMS-TMS_FINAL MEAS SHEET OF-ARCHI-MDP HOSTEL -BL -" xfId="1131" xr:uid="{00000000-0005-0000-0000-000052040000}"/>
    <cellStyle name="_06  E - Pricing Schedule BMS-TMS_FINAL-DE-RGIPT-12.02.2010-WITH RA MKT-1 April-A-Dt.27-01-11" xfId="1132" xr:uid="{00000000-0005-0000-0000-000053040000}"/>
    <cellStyle name="_06  E - Pricing Schedule BMS-TMS_HardWare" xfId="1133" xr:uid="{00000000-0005-0000-0000-000054040000}"/>
    <cellStyle name="_06  E - Pricing Schedule BMS-TMS_landscape - nsg" xfId="1134" xr:uid="{00000000-0005-0000-0000-000055040000}"/>
    <cellStyle name="_06  E - Pricing Schedule BMS-TMS_mansonry and Lw Concrete at classroom-shinu" xfId="1135" xr:uid="{00000000-0005-0000-0000-000056040000}"/>
    <cellStyle name="_06  E - Pricing Schedule BMS-TMS_MBA COLLAGE-CCBA ARCH" xfId="1136" xr:uid="{00000000-0005-0000-0000-000057040000}"/>
    <cellStyle name="_06  E - Pricing Schedule BMS-TMS_Meas of arch &amp; rcc" xfId="1137" xr:uid="{00000000-0005-0000-0000-000058040000}"/>
    <cellStyle name="_06  E - Pricing Schedule BMS-TMS_MEAS SHEET - STRUCTURAL STEEL-REF" xfId="1138" xr:uid="{00000000-0005-0000-0000-000059040000}"/>
    <cellStyle name="_06  E - Pricing Schedule BMS-TMS_MEAS SHEET OF  External Devlopment- Bl" xfId="1139" xr:uid="{00000000-0005-0000-0000-00005A040000}"/>
    <cellStyle name="_06  E - Pricing Schedule BMS-TMS_Meas sheet of - RCC WORK-Vaidarbhi-4-3-13" xfId="1140" xr:uid="{00000000-0005-0000-0000-00005B040000}"/>
    <cellStyle name="_06  E - Pricing Schedule BMS-TMS_MEAS SHEET OF (1BHK ECONOMY  Sector A &amp; B-A1,A2,A3,A4,B1&amp;B4 )" xfId="1141" xr:uid="{00000000-0005-0000-0000-00005C040000}"/>
    <cellStyle name="_06  E - Pricing Schedule BMS-TMS_MEAS SHEET OF (1BHK ECONOMY Sector B-B2&amp;B3)" xfId="1142" xr:uid="{00000000-0005-0000-0000-00005D040000}"/>
    <cellStyle name="_06  E - Pricing Schedule BMS-TMS_MEAS SHEET OF (1BHK Luxury Sector C-C1,C2 Sector D-D3)" xfId="1143" xr:uid="{00000000-0005-0000-0000-00005E040000}"/>
    <cellStyle name="_06  E - Pricing Schedule BMS-TMS_MEAS SHEET OF (1BHK Luxury Sector D-D1,D2)" xfId="1144" xr:uid="{00000000-0005-0000-0000-00005F040000}"/>
    <cellStyle name="_06  E - Pricing Schedule BMS-TMS_MEAS SHEET OF (2BHK Luxury Sector E)" xfId="1145" xr:uid="{00000000-0005-0000-0000-000060040000}"/>
    <cellStyle name="_06  E - Pricing Schedule BMS-TMS_MEAS SHEET OF (2BHK Luxury Sector F &amp; E)" xfId="1146" xr:uid="{00000000-0005-0000-0000-000061040000}"/>
    <cellStyle name="_06  E - Pricing Schedule BMS-TMS_MEAS SHEET OF 2.5 BHK- ANKITA" xfId="1147" xr:uid="{00000000-0005-0000-0000-000062040000}"/>
    <cellStyle name="_06  E - Pricing Schedule BMS-TMS_MEAS SHEET OF 3BHK - 21.3.12 - VK" xfId="1148" xr:uid="{00000000-0005-0000-0000-000063040000}"/>
    <cellStyle name="_06  E - Pricing Schedule BMS-TMS_MEAS SHEET OF- ARCH - Lower Ground floor" xfId="1149" xr:uid="{00000000-0005-0000-0000-000064040000}"/>
    <cellStyle name="_06  E - Pricing Schedule BMS-TMS_MEAS SHEET OF- ARCH -6th Floor-shinu-" xfId="1150" xr:uid="{00000000-0005-0000-0000-000065040000}"/>
    <cellStyle name="_06  E - Pricing Schedule BMS-TMS_MEAS SHEET OF- ARCH- Chaitali" xfId="1151" xr:uid="{00000000-0005-0000-0000-000066040000}"/>
    <cellStyle name="_06  E - Pricing Schedule BMS-TMS_MEAS SHEET OF- ARCH -LOWER GROUND FLOOR" xfId="1152" xr:uid="{00000000-0005-0000-0000-000067040000}"/>
    <cellStyle name="_06  E - Pricing Schedule BMS-TMS_MEAS SHEET OF- ARCH THIRD FLOOR" xfId="1153" xr:uid="{00000000-0005-0000-0000-000068040000}"/>
    <cellStyle name="_06  E - Pricing Schedule BMS-TMS_MEAS SHEET OF- ARCH-25-12-2010-heena...." xfId="1154" xr:uid="{00000000-0005-0000-0000-000069040000}"/>
    <cellStyle name="_06  E - Pricing Schedule BMS-TMS_MEAS SHEET OF- ARCH-ANKITA " xfId="1155" xr:uid="{00000000-0005-0000-0000-00006A040000}"/>
    <cellStyle name="_06  E - Pricing Schedule BMS-TMS_MEAS SHEET OF- ARCH-Ankita-19.10.2011 - Final-CHECK" xfId="1156" xr:uid="{00000000-0005-0000-0000-00006B040000}"/>
    <cellStyle name="_06  E - Pricing Schedule BMS-TMS_MEAS SHEET OF- ARCH-kajal.." xfId="1157" xr:uid="{00000000-0005-0000-0000-00006C040000}"/>
    <cellStyle name="_06  E - Pricing Schedule BMS-TMS_MEAS SHEET OF- ARCH-MP" xfId="1158" xr:uid="{00000000-0005-0000-0000-00006D040000}"/>
    <cellStyle name="_06  E - Pricing Schedule BMS-TMS_MEAS SHEET OF- ARCH-priyanka." xfId="1159" xr:uid="{00000000-0005-0000-0000-00006E040000}"/>
    <cellStyle name="_06  E - Pricing Schedule BMS-TMS_MEAS SHEET OF BLOCK - C- ALL - MP -CHK" xfId="1160" xr:uid="{00000000-0005-0000-0000-00006F040000}"/>
    <cellStyle name="_06  E - Pricing Schedule BMS-TMS_MEAS SHEET OF BUILTUPAREA" xfId="1161" xr:uid="{00000000-0005-0000-0000-000070040000}"/>
    <cellStyle name="_06  E - Pricing Schedule BMS-TMS_MEAS SHEET OF FLOORING  04-07-11-Mitali" xfId="1162" xr:uid="{00000000-0005-0000-0000-000071040000}"/>
    <cellStyle name="_06  E - Pricing Schedule BMS-TMS_MEAS SHEET OF FLOORING 08-07-2011-Mitali" xfId="1163" xr:uid="{00000000-0005-0000-0000-000072040000}"/>
    <cellStyle name="_06  E - Pricing Schedule BMS-TMS_MEAS SHEET OF- Flooring-(06-8-11)-Neha" xfId="1164" xr:uid="{00000000-0005-0000-0000-000073040000}"/>
    <cellStyle name="_06  E - Pricing Schedule BMS-TMS_MEAS SHEET OF Joinary Block C -- VK" xfId="1165" xr:uid="{00000000-0005-0000-0000-000074040000}"/>
    <cellStyle name="_06  E - Pricing Schedule BMS-TMS_MEAS SHEET OF Masonary 08-07-11 - Ankita" xfId="1166" xr:uid="{00000000-0005-0000-0000-000075040000}"/>
    <cellStyle name="_06  E - Pricing Schedule BMS-TMS_MEAS SHEET OF- Mitali" xfId="1167" xr:uid="{00000000-0005-0000-0000-000076040000}"/>
    <cellStyle name="_06  E - Pricing Schedule BMS-TMS_MEAS SHEET OF RCC CLASS ROOM 1-PREKSHA-16.3.2012" xfId="1168" xr:uid="{00000000-0005-0000-0000-000077040000}"/>
    <cellStyle name="_06  E - Pricing Schedule BMS-TMS_MEAS SHEET OF RCC CLASS ROOM 2-PREKSHA-16.3.2012" xfId="1169" xr:uid="{00000000-0005-0000-0000-000078040000}"/>
    <cellStyle name="_06  E - Pricing Schedule BMS-TMS_MEAS SHEET OF RCC FOR Admin - 19-03-12 - ANKITA" xfId="1170" xr:uid="{00000000-0005-0000-0000-000079040000}"/>
    <cellStyle name="_06  E - Pricing Schedule BMS-TMS_MEAS SHEET OF RCC FOR LAB-1 - 16-03-12 - ANKITA" xfId="1171" xr:uid="{00000000-0005-0000-0000-00007A040000}"/>
    <cellStyle name="_06  E - Pricing Schedule BMS-TMS_MEAS SHEET OF RCC FOR LAB-2 - 16-03-12 - ANKITA" xfId="1172" xr:uid="{00000000-0005-0000-0000-00007B040000}"/>
    <cellStyle name="_06  E - Pricing Schedule BMS-TMS_MEAS SHEET OF RCC FOR MDP HOSTEL - 06.06.11-JRP" xfId="1173" xr:uid="{00000000-0005-0000-0000-00007C040000}"/>
    <cellStyle name="_06  E - Pricing Schedule BMS-TMS_MEAS SHEET OF RCC FOR Seminar block - 16-03-12 - ANKITA" xfId="1174" xr:uid="{00000000-0005-0000-0000-00007D040000}"/>
    <cellStyle name="_06  E - Pricing Schedule BMS-TMS_MEAS SHEET OF SECTOR-G 3BHK-14.04.12-JRP" xfId="1175" xr:uid="{00000000-0005-0000-0000-00007E040000}"/>
    <cellStyle name="_06  E - Pricing Schedule BMS-TMS_MEAS SHEET Of SIX FLOOR WOODEN FLOORING- PREKSHA-RE WRITE FOR FLOORING" xfId="1176" xr:uid="{00000000-0005-0000-0000-00007F040000}"/>
    <cellStyle name="_06  E - Pricing Schedule BMS-TMS_MEAS SHEET OF STRL CIVIL BLOCK D18-18.11.11-SJU.xls - CHK" xfId="1177" xr:uid="{00000000-0005-0000-0000-000080040000}"/>
    <cellStyle name="_06  E - Pricing Schedule BMS-TMS_MEAS SHEET OF Struc (1BHK ECONOMY  Sector A &amp; B-A1,A2,A3,A4,B1&amp;B4 )" xfId="1178" xr:uid="{00000000-0005-0000-0000-000081040000}"/>
    <cellStyle name="_06  E - Pricing Schedule BMS-TMS_MEAS SHEET OF Struc (1BHK ECONOMY  Sector B- B2 &amp; B3)" xfId="1179" xr:uid="{00000000-0005-0000-0000-000082040000}"/>
    <cellStyle name="_06  E - Pricing Schedule BMS-TMS_MEAS SHEET OF Struc (1BHK Luxury  Sector C- C1 ,C2 &amp; C3)" xfId="1180" xr:uid="{00000000-0005-0000-0000-000083040000}"/>
    <cellStyle name="_06  E - Pricing Schedule BMS-TMS_MEAS SHEET OF Struc (1BHK Luxury  Sector D- D1 ,D2 )" xfId="1181" xr:uid="{00000000-0005-0000-0000-000084040000}"/>
    <cellStyle name="_06  E - Pricing Schedule BMS-TMS_MEAS SHEET OF Struc (2BHK Luxury  Sector E-E1 )" xfId="1182" xr:uid="{00000000-0005-0000-0000-000085040000}"/>
    <cellStyle name="_06  E - Pricing Schedule BMS-TMS_MEAS SHEET OF Struc (2BHK Luxury  Sector E-E2 )" xfId="1183" xr:uid="{00000000-0005-0000-0000-000086040000}"/>
    <cellStyle name="_06  E - Pricing Schedule BMS-TMS_MEAS SHEET OF Struc (3BHK Sector-G)-20.04.12-JRP" xfId="1184" xr:uid="{00000000-0005-0000-0000-000087040000}"/>
    <cellStyle name="_06  E - Pricing Schedule BMS-TMS_MEAS SHEET OF- STRUC FINAL 19-01-2012" xfId="1185" xr:uid="{00000000-0005-0000-0000-000088040000}"/>
    <cellStyle name="_06  E - Pricing Schedule BMS-TMS_MEAS SHEET OF TOWER-2 - ARCH-Residental-(24-05-12)(N)" xfId="1186" xr:uid="{00000000-0005-0000-0000-000089040000}"/>
    <cellStyle name="_06  E - Pricing Schedule BMS-TMS_MEAS SHEET OF-MITTAL-KOREGOAN-PARK (Joinery)-(12-07-11)(M)" xfId="1187" xr:uid="{00000000-0005-0000-0000-00008A040000}"/>
    <cellStyle name="_06  E - Pricing Schedule BMS-TMS_MEAS SHEET OF-R.C.C. (M) (28-01-12)(Foundation) - chk" xfId="1188" xr:uid="{00000000-0005-0000-0000-00008B040000}"/>
    <cellStyle name="_06  E - Pricing Schedule BMS-TMS_MEAS SHEET OF-structure- 3.3..2012.xls (Block A,B,C ,D,E) - CHK Shinu" xfId="1189" xr:uid="{00000000-0005-0000-0000-00008C040000}"/>
    <cellStyle name="_06  E - Pricing Schedule BMS-TMS_MEAS SHEET OF-structure preksha- 3.3..2012" xfId="1190" xr:uid="{00000000-0005-0000-0000-00008D040000}"/>
    <cellStyle name="_06  E - Pricing Schedule BMS-TMS_MEAS SHEET OF-structure preksha- 3.3..2012.xls (Block C ,D,E) - CHK - C" xfId="1191" xr:uid="{00000000-0005-0000-0000-00008E040000}"/>
    <cellStyle name="_06  E - Pricing Schedule BMS-TMS_Meas Sheet of-stru-STAFF QUARTER-kajal" xfId="1192" xr:uid="{00000000-0005-0000-0000-00008F040000}"/>
    <cellStyle name="_06  E - Pricing Schedule BMS-TMS_MEAS SHEET OF-T-1-07-06-2012" xfId="1193" xr:uid="{00000000-0005-0000-0000-000090040000}"/>
    <cellStyle name="_06  E - Pricing Schedule BMS-TMS_Meas. Sheet Of R.C.C. (07-06-12)(M.)(Tower - 2)" xfId="1194" xr:uid="{00000000-0005-0000-0000-000091040000}"/>
    <cellStyle name="_06  E - Pricing Schedule BMS-TMS_Meas. Sheet Of R.C.C. (07-06-12)(M.)(Tower- 1)" xfId="1195" xr:uid="{00000000-0005-0000-0000-000092040000}"/>
    <cellStyle name="_06  E - Pricing Schedule BMS-TMS_Meas. Sheet Of R.C.C. (13-06-12)(M)(basement)" xfId="1196" xr:uid="{00000000-0005-0000-0000-000093040000}"/>
    <cellStyle name="_06  E - Pricing Schedule BMS-TMS_Meas. Sheet Of R.C.C.Tower 3-(9.06.12)-N" xfId="1197" xr:uid="{00000000-0005-0000-0000-000094040000}"/>
    <cellStyle name="_06  E - Pricing Schedule BMS-TMS_MEAS.-OR'S (G+1) (3 QTRS.)" xfId="1198" xr:uid="{00000000-0005-0000-0000-000095040000}"/>
    <cellStyle name="_06  E - Pricing Schedule BMS-TMS_MEAS.-OR'S (G+2) (6 QTRS.)" xfId="1199" xr:uid="{00000000-0005-0000-0000-000096040000}"/>
    <cellStyle name="_06  E - Pricing Schedule BMS-TMS_MEAS-BOYS HOSTEL-RCC" xfId="1200" xr:uid="{00000000-0005-0000-0000-000097040000}"/>
    <cellStyle name="_06  E - Pricing Schedule BMS-TMS_MEAS-FACULTY HOUSE-16.04.10-A" xfId="1201" xr:uid="{00000000-0005-0000-0000-000098040000}"/>
    <cellStyle name="_06  E - Pricing Schedule BMS-TMS_MEAS-masonry-Ankita" xfId="1202" xr:uid="{00000000-0005-0000-0000-000099040000}"/>
    <cellStyle name="_06  E - Pricing Schedule BMS-TMS_MEAS-RAJIV GANDHI PLAZA (2)" xfId="1203" xr:uid="{00000000-0005-0000-0000-00009A040000}"/>
    <cellStyle name="_06  E - Pricing Schedule BMS-TMS_MEAS-RCC-(Block-A) - Chk.Nv(21.07.11)" xfId="1204" xr:uid="{00000000-0005-0000-0000-00009B040000}"/>
    <cellStyle name="_06  E - Pricing Schedule BMS-TMS_MEAS-RCC...25-5-11-CSR" xfId="1205" xr:uid="{00000000-0005-0000-0000-00009C040000}"/>
    <cellStyle name="_06  E - Pricing Schedule BMS-TMS_MEAS-RCC-03.09.11-B" xfId="1206" xr:uid="{00000000-0005-0000-0000-00009D040000}"/>
    <cellStyle name="_06  E - Pricing Schedule BMS-TMS_MEAS-RCC-25.03.10-SSU" xfId="1207" xr:uid="{00000000-0005-0000-0000-00009E040000}"/>
    <cellStyle name="_06  E - Pricing Schedule BMS-TMS_MEAS-RCC-5-7-11" xfId="1208" xr:uid="{00000000-0005-0000-0000-00009F040000}"/>
    <cellStyle name="_06  E - Pricing Schedule BMS-TMS_Meas-RCC-9-1-12" xfId="1209" xr:uid="{00000000-0005-0000-0000-0000A0040000}"/>
    <cellStyle name="_06  E - Pricing Schedule BMS-TMS_Meas-RCC-9-1-12 chk preksha" xfId="1210" xr:uid="{00000000-0005-0000-0000-0000A1040000}"/>
    <cellStyle name="_06  E - Pricing Schedule BMS-TMS_Meas-RCC-9-1-12 -Mitali" xfId="1211" xr:uid="{00000000-0005-0000-0000-0000A2040000}"/>
    <cellStyle name="_06  E - Pricing Schedule BMS-TMS_MEASS SHEET OF PARTITION WALL -5 TH FLOORmitali-RE WRITE FOR FLOORING" xfId="1212" xr:uid="{00000000-0005-0000-0000-0000A3040000}"/>
    <cellStyle name="_06  E - Pricing Schedule BMS-TMS_Meas-sheet of Arch-workshop avdhi" xfId="1213" xr:uid="{00000000-0005-0000-0000-0000A4040000}"/>
    <cellStyle name="_06  E - Pricing Schedule BMS-TMS_MEAS-SHEET-OF  INTERIOR WORK - CORRIDOR-BL" xfId="1214" xr:uid="{00000000-0005-0000-0000-0000A5040000}"/>
    <cellStyle name="_06  E - Pricing Schedule BMS-TMS_MEAS-SHEET-OF  INTERIOR WORK - other area 1st lower &amp; 2nd lower-BL" xfId="1215" xr:uid="{00000000-0005-0000-0000-0000A6040000}"/>
    <cellStyle name="_06  E - Pricing Schedule BMS-TMS_MEAS-SHEET-OF  INTERIOR WORK -FALSE CEILING -BL" xfId="1216" xr:uid="{00000000-0005-0000-0000-0000A7040000}"/>
    <cellStyle name="_06  E - Pricing Schedule BMS-TMS_MEAS-SHEET-OF  INTERIOR WORK -LIFT LOBBY-BL -" xfId="1217" xr:uid="{00000000-0005-0000-0000-0000A8040000}"/>
    <cellStyle name="_06  E - Pricing Schedule BMS-TMS_MEAS-SHEET-OF Flooring - Chaitali -" xfId="1218" xr:uid="{00000000-0005-0000-0000-0000A9040000}"/>
    <cellStyle name="_06  E - Pricing Schedule BMS-TMS_MEAS-SHEET-OF Partition - Chaitali - " xfId="1219" xr:uid="{00000000-0005-0000-0000-0000AA040000}"/>
    <cellStyle name="_06  E - Pricing Schedule BMS-TMS_MEAS-SHOPING-17.04.10" xfId="1220" xr:uid="{00000000-0005-0000-0000-0000AB040000}"/>
    <cellStyle name="_06  E - Pricing Schedule BMS-TMS_Measurement" xfId="1221" xr:uid="{00000000-0005-0000-0000-0000AC040000}"/>
    <cellStyle name="_06  E - Pricing Schedule BMS-TMS_Measurement 2" xfId="1222" xr:uid="{00000000-0005-0000-0000-0000AD040000}"/>
    <cellStyle name="_06  E - Pricing Schedule BMS-TMS_MEASUREMENT SHEET - ARCH - Priyanka" xfId="1223" xr:uid="{00000000-0005-0000-0000-0000AE040000}"/>
    <cellStyle name="_06  E - Pricing Schedule BMS-TMS_MEASUREMENT SHEET - ARCH-05.04.10" xfId="1224" xr:uid="{00000000-0005-0000-0000-0000AF040000}"/>
    <cellStyle name="_06  E - Pricing Schedule BMS-TMS_MEASUREMENT SHEET FINAL - SHINU" xfId="1225" xr:uid="{00000000-0005-0000-0000-0000B0040000}"/>
    <cellStyle name="_06  E - Pricing Schedule BMS-TMS_MEASUREMENT SHEET FINNAL - SHINU" xfId="1226" xr:uid="{00000000-0005-0000-0000-0000B1040000}"/>
    <cellStyle name="_06  E - Pricing Schedule BMS-TMS_MEASUREMENT SHEET -Plaster At Guest House- Chaitali" xfId="1227" xr:uid="{00000000-0005-0000-0000-0000B2040000}"/>
    <cellStyle name="_06  E - Pricing Schedule BMS-TMS_MEASUREMENT-EXTERNAL DEVL" xfId="1228" xr:uid="{00000000-0005-0000-0000-0000B3040000}"/>
    <cellStyle name="_06  E - Pricing Schedule BMS-TMS_MEASURMENT-Entrance Lobby 2nd Floor" xfId="1229" xr:uid="{00000000-0005-0000-0000-0000B4040000}"/>
    <cellStyle name="_06  E - Pricing Schedule BMS-TMS_Miscellaneous work" xfId="1230" xr:uid="{00000000-0005-0000-0000-0000B5040000}"/>
    <cellStyle name="_06  E - Pricing Schedule BMS-TMS_painting" xfId="1231" xr:uid="{00000000-0005-0000-0000-0000B6040000}"/>
    <cellStyle name="_06  E - Pricing Schedule BMS-TMS_Partition" xfId="1232" xr:uid="{00000000-0005-0000-0000-0000B7040000}"/>
    <cellStyle name="_06  E - Pricing Schedule BMS-TMS_Plumbing Sheet 10-02 -2012 -- VK" xfId="1233" xr:uid="{00000000-0005-0000-0000-0000B8040000}"/>
    <cellStyle name="_06  E - Pricing Schedule BMS-TMS_PRELIMINARY ESTIMATE-CONGRESS BHAVAN-09-06-11 " xfId="1234" xr:uid="{00000000-0005-0000-0000-0000B9040000}"/>
    <cellStyle name="_06  E - Pricing Schedule BMS-TMS_PRELIMINARY ESTIMATE-CONGRESS BHAVAN-09-06-11-SSA-AHC " xfId="1235" xr:uid="{00000000-0005-0000-0000-0000BA040000}"/>
    <cellStyle name="_06  E - Pricing Schedule BMS-TMS_PRELIMINARY TOTAL ESTIMATE - R1-22.11.10" xfId="1236" xr:uid="{00000000-0005-0000-0000-0000BB040000}"/>
    <cellStyle name="_06  E - Pricing Schedule BMS-TMS_PRELIMINARY TOTAL ESTIMATE - R2-11.01.11" xfId="1237" xr:uid="{00000000-0005-0000-0000-0000BC040000}"/>
    <cellStyle name="_06  E - Pricing Schedule BMS-TMS_RA-MKT" xfId="1238" xr:uid="{00000000-0005-0000-0000-0000BD040000}"/>
    <cellStyle name="_06  E - Pricing Schedule BMS-TMS_RA-MKT_1" xfId="1239" xr:uid="{00000000-0005-0000-0000-0000BE040000}"/>
    <cellStyle name="_06  E - Pricing Schedule BMS-TMS_RA-MKT_2" xfId="1240" xr:uid="{00000000-0005-0000-0000-0000BF040000}"/>
    <cellStyle name="_06  E - Pricing Schedule BMS-TMS_RCC -MAJOR- G+1)" xfId="1241" xr:uid="{00000000-0005-0000-0000-0000C0040000}"/>
    <cellStyle name="_06  E - Pricing Schedule BMS-TMS_RCC -MAJOR- G+1) 2" xfId="1242" xr:uid="{00000000-0005-0000-0000-0000C1040000}"/>
    <cellStyle name="_06  E - Pricing Schedule BMS-TMS_RCC -MAJOR- G+1) 3" xfId="1243" xr:uid="{00000000-0005-0000-0000-0000C2040000}"/>
    <cellStyle name="_06  E - Pricing Schedule BMS-TMS_RCC -MAJOR- G+1) 4" xfId="1244" xr:uid="{00000000-0005-0000-0000-0000C3040000}"/>
    <cellStyle name="_06  E - Pricing Schedule BMS-TMS_RCC -MAJOR- G+1) 5" xfId="1245" xr:uid="{00000000-0005-0000-0000-0000C4040000}"/>
    <cellStyle name="_06  E - Pricing Schedule BMS-TMS_RCC -MAJOR- G+1) 6" xfId="1246" xr:uid="{00000000-0005-0000-0000-0000C5040000}"/>
    <cellStyle name="_06  E - Pricing Schedule BMS-TMS_RCC -MAJOR- G+1)_1bhk-----nv" xfId="1247" xr:uid="{00000000-0005-0000-0000-0000C6040000}"/>
    <cellStyle name="_06  E - Pricing Schedule BMS-TMS_RCC -MAJOR- G+1)_2 BHK" xfId="1248" xr:uid="{00000000-0005-0000-0000-0000C7040000}"/>
    <cellStyle name="_06  E - Pricing Schedule BMS-TMS_RCC -MAJOR- G+1)_2bhk-MP" xfId="1249" xr:uid="{00000000-0005-0000-0000-0000C8040000}"/>
    <cellStyle name="_06  E - Pricing Schedule BMS-TMS_RCC -MAJOR- G+1)_5th FLOOR" xfId="1250" xr:uid="{00000000-0005-0000-0000-0000C9040000}"/>
    <cellStyle name="_06  E - Pricing Schedule BMS-TMS_RCC -MAJOR- G+1)_ALL WORK" xfId="1251" xr:uid="{00000000-0005-0000-0000-0000CA040000}"/>
    <cellStyle name="_06  E - Pricing Schedule BMS-TMS_RCC -MAJOR- G+1)_ARCH-Office" xfId="1252" xr:uid="{00000000-0005-0000-0000-0000CB040000}"/>
    <cellStyle name="_06  E - Pricing Schedule BMS-TMS_RCC -MAJOR- G+1)_ARCH-Office_1" xfId="1253" xr:uid="{00000000-0005-0000-0000-0000CC040000}"/>
    <cellStyle name="_06  E - Pricing Schedule BMS-TMS_RCC -MAJOR- G+1)_Assumption" xfId="1254" xr:uid="{00000000-0005-0000-0000-0000CD040000}"/>
    <cellStyle name="_06  E - Pricing Schedule BMS-TMS_RCC -MAJOR- G+1)_Block -E" xfId="1255" xr:uid="{00000000-0005-0000-0000-0000CE040000}"/>
    <cellStyle name="_06  E - Pricing Schedule BMS-TMS_RCC -MAJOR- G+1)_BOQ" xfId="1256" xr:uid="{00000000-0005-0000-0000-0000CF040000}"/>
    <cellStyle name="_06  E - Pricing Schedule BMS-TMS_RCC -MAJOR- G+1)_BOQ FOR 1.5BHK-20-12-11(R5)" xfId="1257" xr:uid="{00000000-0005-0000-0000-0000D0040000}"/>
    <cellStyle name="_06  E - Pricing Schedule BMS-TMS_RCC -MAJOR- G+1)_BOQ_1" xfId="1258" xr:uid="{00000000-0005-0000-0000-0000D1040000}"/>
    <cellStyle name="_06  E - Pricing Schedule BMS-TMS_RCC -MAJOR- G+1)_BOQ_1_EST-CIVIL-12-03-12" xfId="1259" xr:uid="{00000000-0005-0000-0000-0000D2040000}"/>
    <cellStyle name="_06  E - Pricing Schedule BMS-TMS_RCC -MAJOR- G+1)_BOQ_Assumption" xfId="1260" xr:uid="{00000000-0005-0000-0000-0000D3040000}"/>
    <cellStyle name="_06  E - Pricing Schedule BMS-TMS_RCC -MAJOR- G+1)_BOQ_HardWare" xfId="1261" xr:uid="{00000000-0005-0000-0000-0000D4040000}"/>
    <cellStyle name="_06  E - Pricing Schedule BMS-TMS_RCC -MAJOR- G+1)_BOQ_MEAS SHEET OF- BLOCK-B-29-2-2012-shinu chk pre" xfId="1262" xr:uid="{00000000-0005-0000-0000-0000D5040000}"/>
    <cellStyle name="_06  E - Pricing Schedule BMS-TMS_RCC -MAJOR- G+1)_BOQ_MEAS SHEET OF-structure- 3.3..2012.xls (Block A,B,C ,D,E) - CHK Shinu" xfId="1263" xr:uid="{00000000-0005-0000-0000-0000D6040000}"/>
    <cellStyle name="_06  E - Pricing Schedule BMS-TMS_RCC -MAJOR- G+1)_BOQ_MEAS SHEET OF-structure preksha- 3.3..2012" xfId="1264" xr:uid="{00000000-0005-0000-0000-0000D7040000}"/>
    <cellStyle name="_06  E - Pricing Schedule BMS-TMS_RCC -MAJOR- G+1)_BOQ_MEAS SHEET OF-structure preksha- 3.3..2012.xls (Block C ,D,E) - CHK - C" xfId="1265" xr:uid="{00000000-0005-0000-0000-0000D8040000}"/>
    <cellStyle name="_06  E - Pricing Schedule BMS-TMS_RCC -MAJOR- G+1)_BOQ_RESI. FIN BOQ - D18" xfId="1266" xr:uid="{00000000-0005-0000-0000-0000D9040000}"/>
    <cellStyle name="_06  E - Pricing Schedule BMS-TMS_RCC -MAJOR- G+1)_BOQ_SUMMARY (2)" xfId="1267" xr:uid="{00000000-0005-0000-0000-0000DA040000}"/>
    <cellStyle name="_06  E - Pricing Schedule BMS-TMS_RCC -MAJOR- G+1)_Builtup Area" xfId="1268" xr:uid="{00000000-0005-0000-0000-0000DB040000}"/>
    <cellStyle name="_06  E - Pricing Schedule BMS-TMS_RCC -MAJOR- G+1)_Copy of Copy of MEAS SHEET OF- ARCH-SHIKHA" xfId="1269" xr:uid="{00000000-0005-0000-0000-0000DC040000}"/>
    <cellStyle name="_06  E - Pricing Schedule BMS-TMS_RCC -MAJOR- G+1)_Copy of MEAS SHEET OF- ARCH-kajal.." xfId="1270" xr:uid="{00000000-0005-0000-0000-0000DD040000}"/>
    <cellStyle name="_06  E - Pricing Schedule BMS-TMS_RCC -MAJOR- G+1)_Copy of MEAS SHEET OF- ARCH-SK" xfId="1271" xr:uid="{00000000-0005-0000-0000-0000DE040000}"/>
    <cellStyle name="_06  E - Pricing Schedule BMS-TMS_RCC -MAJOR- G+1)_DRAFT BOQ " xfId="1272" xr:uid="{00000000-0005-0000-0000-0000DF040000}"/>
    <cellStyle name="_06  E - Pricing Schedule BMS-TMS_RCC -MAJOR- G+1)_DRAFT BOQ-CIVIL WORK-BLOCK D18-18.11.11" xfId="1273" xr:uid="{00000000-0005-0000-0000-0000E0040000}"/>
    <cellStyle name="_06  E - Pricing Schedule BMS-TMS_RCC -MAJOR- G+1)_DRAFT BOQ-COMM-FIN-31.05.11-REV" xfId="1274" xr:uid="{00000000-0005-0000-0000-0000E1040000}"/>
    <cellStyle name="_06  E - Pricing Schedule BMS-TMS_RCC -MAJOR- G+1)_DRAFT BOQ-FINISHES-BLOCK D18-21.11.11" xfId="1275" xr:uid="{00000000-0005-0000-0000-0000E2040000}"/>
    <cellStyle name="_06  E - Pricing Schedule BMS-TMS_RCC -MAJOR- G+1)_DRAFT BOQ-STRL CIVIL &amp; FINISHING WORK-BLOCK D18-25.11.11" xfId="1276" xr:uid="{00000000-0005-0000-0000-0000E3040000}"/>
    <cellStyle name="_06  E - Pricing Schedule BMS-TMS_RCC -MAJOR- G+1)_DRAFT-EST-CIVIL-05.11.11" xfId="1277" xr:uid="{00000000-0005-0000-0000-0000E4040000}"/>
    <cellStyle name="_06  E - Pricing Schedule BMS-TMS_RCC -MAJOR- G+1)_EST-CIVIL-12-03-12" xfId="1278" xr:uid="{00000000-0005-0000-0000-0000E5040000}"/>
    <cellStyle name="_06  E - Pricing Schedule BMS-TMS_RCC -MAJOR- G+1)_ESTIMATE 02-01-12-PRA (CIVIL&amp;SERVICES)-Rev.2" xfId="1279" xr:uid="{00000000-0005-0000-0000-0000E6040000}"/>
    <cellStyle name="_06  E - Pricing Schedule BMS-TMS_RCC -MAJOR- G+1)_ESTIMATE-04.05.11-OPTION-2-TO HBS" xfId="1280" xr:uid="{00000000-0005-0000-0000-0000E7040000}"/>
    <cellStyle name="_06  E - Pricing Schedule BMS-TMS_RCC -MAJOR- G+1)_ESTIMATE-15.03.11-OPTION-2" xfId="1281" xr:uid="{00000000-0005-0000-0000-0000E8040000}"/>
    <cellStyle name="_06  E - Pricing Schedule BMS-TMS_RCC -MAJOR- G+1)_ESTIMATE-CIVIL FINISHING WORK-09-12-11-with rate analysis" xfId="1282" xr:uid="{00000000-0005-0000-0000-0000E9040000}"/>
    <cellStyle name="_06  E - Pricing Schedule BMS-TMS_RCC -MAJOR- G+1)_ESTIMATE-CIVIL FINISHING WORK-R1-02.08.11-WITH RA-AHC" xfId="1283" xr:uid="{00000000-0005-0000-0000-0000EA040000}"/>
    <cellStyle name="_06  E - Pricing Schedule BMS-TMS_RCC -MAJOR- G+1)_Final BOQ-SEMINAR HALL" xfId="1284" xr:uid="{00000000-0005-0000-0000-0000EB040000}"/>
    <cellStyle name="_06  E - Pricing Schedule BMS-TMS_RCC -MAJOR- G+1)_FINAL MEAS SHEET OF-ARCHI-MDP HOSTEL -BL -" xfId="1285" xr:uid="{00000000-0005-0000-0000-0000EC040000}"/>
    <cellStyle name="_06  E - Pricing Schedule BMS-TMS_RCC -MAJOR- G+1)_HardWare" xfId="1286" xr:uid="{00000000-0005-0000-0000-0000ED040000}"/>
    <cellStyle name="_06  E - Pricing Schedule BMS-TMS_RCC -MAJOR- G+1)_landscape - nsg" xfId="1287" xr:uid="{00000000-0005-0000-0000-0000EE040000}"/>
    <cellStyle name="_06  E - Pricing Schedule BMS-TMS_RCC -MAJOR- G+1)_mansonry and Lw Concrete at classroom-shinu" xfId="1288" xr:uid="{00000000-0005-0000-0000-0000EF040000}"/>
    <cellStyle name="_06  E - Pricing Schedule BMS-TMS_RCC -MAJOR- G+1)_MBA COLLAGE-CCBA ARCH" xfId="1289" xr:uid="{00000000-0005-0000-0000-0000F0040000}"/>
    <cellStyle name="_06  E - Pricing Schedule BMS-TMS_RCC -MAJOR- G+1)_MEAS SHEET OF (1BHK ECONOMY  Sector A &amp; B-A1,A2,A3,A4,B1&amp;B4 )" xfId="1290" xr:uid="{00000000-0005-0000-0000-0000F1040000}"/>
    <cellStyle name="_06  E - Pricing Schedule BMS-TMS_RCC -MAJOR- G+1)_MEAS SHEET OF (1BHK ECONOMY Sector B-B2&amp;B3)" xfId="1291" xr:uid="{00000000-0005-0000-0000-0000F2040000}"/>
    <cellStyle name="_06  E - Pricing Schedule BMS-TMS_RCC -MAJOR- G+1)_MEAS SHEET OF (1BHK Luxury Sector C-C1,C2 Sector D-D3)" xfId="1292" xr:uid="{00000000-0005-0000-0000-0000F3040000}"/>
    <cellStyle name="_06  E - Pricing Schedule BMS-TMS_RCC -MAJOR- G+1)_MEAS SHEET OF (1BHK Luxury Sector D-D1,D2)" xfId="1293" xr:uid="{00000000-0005-0000-0000-0000F4040000}"/>
    <cellStyle name="_06  E - Pricing Schedule BMS-TMS_RCC -MAJOR- G+1)_MEAS SHEET OF (2BHK Luxury Sector E)" xfId="1294" xr:uid="{00000000-0005-0000-0000-0000F5040000}"/>
    <cellStyle name="_06  E - Pricing Schedule BMS-TMS_RCC -MAJOR- G+1)_MEAS SHEET OF (2BHK Luxury Sector F &amp; E)" xfId="1295" xr:uid="{00000000-0005-0000-0000-0000F6040000}"/>
    <cellStyle name="_06  E - Pricing Schedule BMS-TMS_RCC -MAJOR- G+1)_MEAS SHEET OF 2.5 BHK- ANKITA" xfId="1296" xr:uid="{00000000-0005-0000-0000-0000F7040000}"/>
    <cellStyle name="_06  E - Pricing Schedule BMS-TMS_RCC -MAJOR- G+1)_MEAS SHEET OF 3BHK - 21.3.12 - VK" xfId="1297" xr:uid="{00000000-0005-0000-0000-0000F8040000}"/>
    <cellStyle name="_06  E - Pricing Schedule BMS-TMS_RCC -MAJOR- G+1)_MEAS SHEET OF 4BHK-21-3-2012-BL" xfId="1298" xr:uid="{00000000-0005-0000-0000-0000F9040000}"/>
    <cellStyle name="_06  E - Pricing Schedule BMS-TMS_RCC -MAJOR- G+1)_MEAS SHEET OF- ARCH - Lower Ground floor" xfId="1299" xr:uid="{00000000-0005-0000-0000-0000FA040000}"/>
    <cellStyle name="_06  E - Pricing Schedule BMS-TMS_RCC -MAJOR- G+1)_MEAS SHEET OF- ARCH -6th Floor-shinu-" xfId="1300" xr:uid="{00000000-0005-0000-0000-0000FB040000}"/>
    <cellStyle name="_06  E - Pricing Schedule BMS-TMS_RCC -MAJOR- G+1)_MEAS SHEET OF- ARCH- Chaitali" xfId="1301" xr:uid="{00000000-0005-0000-0000-0000FC040000}"/>
    <cellStyle name="_06  E - Pricing Schedule BMS-TMS_RCC -MAJOR- G+1)_MEAS SHEET OF- ARCH -LOWER GROUND FLOOR" xfId="1302" xr:uid="{00000000-0005-0000-0000-0000FD040000}"/>
    <cellStyle name="_06  E - Pricing Schedule BMS-TMS_RCC -MAJOR- G+1)_MEAS SHEET OF- ARCH THIRD FLOOR" xfId="1303" xr:uid="{00000000-0005-0000-0000-0000FE040000}"/>
    <cellStyle name="_06  E - Pricing Schedule BMS-TMS_RCC -MAJOR- G+1)_MEAS SHEET OF- ARCH-25-12-2010-heena...." xfId="1304" xr:uid="{00000000-0005-0000-0000-0000FF040000}"/>
    <cellStyle name="_06  E - Pricing Schedule BMS-TMS_RCC -MAJOR- G+1)_MEAS SHEET OF- ARCH-5th floor-manisha" xfId="1305" xr:uid="{00000000-0005-0000-0000-000000050000}"/>
    <cellStyle name="_06  E - Pricing Schedule BMS-TMS_RCC -MAJOR- G+1)_MEAS SHEET OF- ARCH-ANKITA " xfId="1306" xr:uid="{00000000-0005-0000-0000-000001050000}"/>
    <cellStyle name="_06  E - Pricing Schedule BMS-TMS_RCC -MAJOR- G+1)_MEAS SHEET OF- ARCH-Ankita-19.10.2011 - Final-CHECK" xfId="1307" xr:uid="{00000000-0005-0000-0000-000002050000}"/>
    <cellStyle name="_06  E - Pricing Schedule BMS-TMS_RCC -MAJOR- G+1)_MEAS SHEET OF- ARCH-kajal.." xfId="1308" xr:uid="{00000000-0005-0000-0000-000003050000}"/>
    <cellStyle name="_06  E - Pricing Schedule BMS-TMS_RCC -MAJOR- G+1)_MEAS SHEET OF- ARCH-MP" xfId="1309" xr:uid="{00000000-0005-0000-0000-000004050000}"/>
    <cellStyle name="_06  E - Pricing Schedule BMS-TMS_RCC -MAJOR- G+1)_MEAS SHEET OF- ARCH-priyanka." xfId="1310" xr:uid="{00000000-0005-0000-0000-000005050000}"/>
    <cellStyle name="_06  E - Pricing Schedule BMS-TMS_RCC -MAJOR- G+1)_MEAS SHEET OF BLOCK - C- ALL - MP -CHK" xfId="1311" xr:uid="{00000000-0005-0000-0000-000006050000}"/>
    <cellStyle name="_06  E - Pricing Schedule BMS-TMS_RCC -MAJOR- G+1)_MEAS SHEET OF BUILTUPAREA" xfId="1312" xr:uid="{00000000-0005-0000-0000-000007050000}"/>
    <cellStyle name="_06  E - Pricing Schedule BMS-TMS_RCC -MAJOR- G+1)_MEAS SHEET OF FLOORING  04-07-11-Mitali" xfId="1313" xr:uid="{00000000-0005-0000-0000-000008050000}"/>
    <cellStyle name="_06  E - Pricing Schedule BMS-TMS_RCC -MAJOR- G+1)_MEAS SHEET OF Flooring 04-07-11-Mitali" xfId="1314" xr:uid="{00000000-0005-0000-0000-000009050000}"/>
    <cellStyle name="_06  E - Pricing Schedule BMS-TMS_RCC -MAJOR- G+1)_MEAS SHEET OF FLOORING 08-07-2011-Mitali" xfId="1315" xr:uid="{00000000-0005-0000-0000-00000A050000}"/>
    <cellStyle name="_06  E - Pricing Schedule BMS-TMS_RCC -MAJOR- G+1)_MEAS SHEET OF Joinary Block C -- VK" xfId="1316" xr:uid="{00000000-0005-0000-0000-00000B050000}"/>
    <cellStyle name="_06  E - Pricing Schedule BMS-TMS_RCC -MAJOR- G+1)_MEAS SHEET OF Masonary 08-07-11 - Ankita" xfId="1317" xr:uid="{00000000-0005-0000-0000-00000C050000}"/>
    <cellStyle name="_06  E - Pricing Schedule BMS-TMS_RCC -MAJOR- G+1)_MEAS SHEET OF- Mitali" xfId="1318" xr:uid="{00000000-0005-0000-0000-00000D050000}"/>
    <cellStyle name="_06  E - Pricing Schedule BMS-TMS_RCC -MAJOR- G+1)_MEAS SHEET OF RCC CLASS ROOM 1-PREKSHA-16.3.2012" xfId="1319" xr:uid="{00000000-0005-0000-0000-00000E050000}"/>
    <cellStyle name="_06  E - Pricing Schedule BMS-TMS_RCC -MAJOR- G+1)_MEAS SHEET OF RCC CLASS ROOM 2-PREKSHA-16.3.2012" xfId="1320" xr:uid="{00000000-0005-0000-0000-00000F050000}"/>
    <cellStyle name="_06  E - Pricing Schedule BMS-TMS_RCC -MAJOR- G+1)_MEAS SHEET OF RCC FOR 1.5BHK-19.10.11-JRP" xfId="1321" xr:uid="{00000000-0005-0000-0000-000010050000}"/>
    <cellStyle name="_06  E - Pricing Schedule BMS-TMS_RCC -MAJOR- G+1)_MEAS SHEET OF RCC FOR 2BHK-19.10.11- VK.- CHK xls" xfId="1322" xr:uid="{00000000-0005-0000-0000-000011050000}"/>
    <cellStyle name="_06  E - Pricing Schedule BMS-TMS_RCC -MAJOR- G+1)_MEAS SHEET OF RCC FOR 3BHK-21.10.11-Cha chk preksha" xfId="1323" xr:uid="{00000000-0005-0000-0000-000012050000}"/>
    <cellStyle name="_06  E - Pricing Schedule BMS-TMS_RCC -MAJOR- G+1)_MEAS SHEET OF RCC FOR Admin - 19-03-12 - ANKITA" xfId="1324" xr:uid="{00000000-0005-0000-0000-000013050000}"/>
    <cellStyle name="_06  E - Pricing Schedule BMS-TMS_RCC -MAJOR- G+1)_MEAS SHEET OF RCC FOR LAB-1 - 16-03-12 - ANKITA" xfId="1325" xr:uid="{00000000-0005-0000-0000-000014050000}"/>
    <cellStyle name="_06  E - Pricing Schedule BMS-TMS_RCC -MAJOR- G+1)_MEAS SHEET OF RCC FOR LAB-2 - 16-03-12 - ANKITA" xfId="1326" xr:uid="{00000000-0005-0000-0000-000015050000}"/>
    <cellStyle name="_06  E - Pricing Schedule BMS-TMS_RCC -MAJOR- G+1)_MEAS SHEET OF RCC FOR MDP HOSTEL - 06.06.11-JRP" xfId="1327" xr:uid="{00000000-0005-0000-0000-000016050000}"/>
    <cellStyle name="_06  E - Pricing Schedule BMS-TMS_RCC -MAJOR- G+1)_MEAS SHEET OF RCC FOR Seminar block - 16-03-12 - ANKITA" xfId="1328" xr:uid="{00000000-0005-0000-0000-000017050000}"/>
    <cellStyle name="_06  E - Pricing Schedule BMS-TMS_RCC -MAJOR- G+1)_MEAS SHEET OF RCC FOR29-11-11" xfId="1329" xr:uid="{00000000-0005-0000-0000-000018050000}"/>
    <cellStyle name="_06  E - Pricing Schedule BMS-TMS_RCC -MAJOR- G+1)_MEAS SHEET OF SECTOR-G 3BHK-14.04.12-JRP" xfId="1330" xr:uid="{00000000-0005-0000-0000-000019050000}"/>
    <cellStyle name="_06  E - Pricing Schedule BMS-TMS_RCC -MAJOR- G+1)_MEAS SHEET OF STRL CIVIL BLOCK D18-18.11.11-SJU.xls - CHK" xfId="1331" xr:uid="{00000000-0005-0000-0000-00001A050000}"/>
    <cellStyle name="_06  E - Pricing Schedule BMS-TMS_RCC -MAJOR- G+1)_MEAS SHEET OF Struc (1BHK ECONOMY  Sector A &amp; B-A1,A2,A3,A4,B1&amp;B4 )" xfId="1332" xr:uid="{00000000-0005-0000-0000-00001B050000}"/>
    <cellStyle name="_06  E - Pricing Schedule BMS-TMS_RCC -MAJOR- G+1)_MEAS SHEET OF Struc (1BHK ECONOMY  Sector B- B2 &amp; B3)" xfId="1333" xr:uid="{00000000-0005-0000-0000-00001C050000}"/>
    <cellStyle name="_06  E - Pricing Schedule BMS-TMS_RCC -MAJOR- G+1)_MEAS SHEET OF Struc (1BHK Luxury  Sector C- C1 ,C2 &amp; C3)" xfId="1334" xr:uid="{00000000-0005-0000-0000-00001D050000}"/>
    <cellStyle name="_06  E - Pricing Schedule BMS-TMS_RCC -MAJOR- G+1)_MEAS SHEET OF Struc (1BHK Luxury  Sector D- D1 ,D2 )" xfId="1335" xr:uid="{00000000-0005-0000-0000-00001E050000}"/>
    <cellStyle name="_06  E - Pricing Schedule BMS-TMS_RCC -MAJOR- G+1)_MEAS SHEET OF Struc (2BHK Luxury  Sector E-E1 )" xfId="1336" xr:uid="{00000000-0005-0000-0000-00001F050000}"/>
    <cellStyle name="_06  E - Pricing Schedule BMS-TMS_RCC -MAJOR- G+1)_MEAS SHEET OF Struc (2BHK Luxury  Sector E-E2 )" xfId="1337" xr:uid="{00000000-0005-0000-0000-000020050000}"/>
    <cellStyle name="_06  E - Pricing Schedule BMS-TMS_RCC -MAJOR- G+1)_MEAS SHEET OF Struc (3BHK Sector-G)-20.04.12-JRP" xfId="1338" xr:uid="{00000000-0005-0000-0000-000021050000}"/>
    <cellStyle name="_06  E - Pricing Schedule BMS-TMS_RCC -MAJOR- G+1)_MEAS SHEET OF- STRUC FINAL 19-01-2012" xfId="1339" xr:uid="{00000000-0005-0000-0000-000022050000}"/>
    <cellStyle name="_06  E - Pricing Schedule BMS-TMS_RCC -MAJOR- G+1)_MEAS SHEET OF-R.C.C. (M) (28-01-12)(Foundation) - chk" xfId="1340" xr:uid="{00000000-0005-0000-0000-000023050000}"/>
    <cellStyle name="_06  E - Pricing Schedule BMS-TMS_RCC -MAJOR- G+1)_Meas Sheet of-stru-STAFF QUARTER-kajal" xfId="1341" xr:uid="{00000000-0005-0000-0000-000024050000}"/>
    <cellStyle name="_06  E - Pricing Schedule BMS-TMS_RCC -MAJOR- G+1)_Meas-RCC-9-1-12" xfId="1342" xr:uid="{00000000-0005-0000-0000-000025050000}"/>
    <cellStyle name="_06  E - Pricing Schedule BMS-TMS_RCC -MAJOR- G+1)_Meas-RCC-9-1-12 chk preksha" xfId="1343" xr:uid="{00000000-0005-0000-0000-000026050000}"/>
    <cellStyle name="_06  E - Pricing Schedule BMS-TMS_RCC -MAJOR- G+1)_Meas-RCC-9-1-12 -Mitali" xfId="1344" xr:uid="{00000000-0005-0000-0000-000027050000}"/>
    <cellStyle name="_06  E - Pricing Schedule BMS-TMS_RCC -MAJOR- G+1)_Meas-sheet of Arch-workshop avdhi" xfId="1345" xr:uid="{00000000-0005-0000-0000-000028050000}"/>
    <cellStyle name="_06  E - Pricing Schedule BMS-TMS_RCC -MAJOR- G+1)_Measurement" xfId="1346" xr:uid="{00000000-0005-0000-0000-000029050000}"/>
    <cellStyle name="_06  E - Pricing Schedule BMS-TMS_RCC -MAJOR- G+1)_MEASUREMENT SHEET FINAL - SHINU" xfId="1347" xr:uid="{00000000-0005-0000-0000-00002A050000}"/>
    <cellStyle name="_06  E - Pricing Schedule BMS-TMS_RCC -MAJOR- G+1)_MEASUREMENT SHEET FINNAL - SHINU" xfId="1348" xr:uid="{00000000-0005-0000-0000-00002B050000}"/>
    <cellStyle name="_06  E - Pricing Schedule BMS-TMS_RCC -MAJOR- G+1)_MEASUREMENT SHEET -Plaster At Guest House- Chaitali" xfId="1349" xr:uid="{00000000-0005-0000-0000-00002C050000}"/>
    <cellStyle name="_06  E - Pricing Schedule BMS-TMS_RCC -MAJOR- G+1)_Miscellaneous work" xfId="1350" xr:uid="{00000000-0005-0000-0000-00002D050000}"/>
    <cellStyle name="_06  E - Pricing Schedule BMS-TMS_RCC -MAJOR- G+1)_painting" xfId="1351" xr:uid="{00000000-0005-0000-0000-00002E050000}"/>
    <cellStyle name="_06  E - Pricing Schedule BMS-TMS_RCC -MAJOR- G+1)_Partition" xfId="1352" xr:uid="{00000000-0005-0000-0000-00002F050000}"/>
    <cellStyle name="_06  E - Pricing Schedule BMS-TMS_RCC -MAJOR- G+1)_Plumbing Sheet 10-02 -2012 -- VK" xfId="1353" xr:uid="{00000000-0005-0000-0000-000030050000}"/>
    <cellStyle name="_06  E - Pricing Schedule BMS-TMS_RCC -MAJOR- G+1)_PRELIMINARY ESTIMATE-CONGRESS BHAVAN-09-06-11-SSA-AHC " xfId="1354" xr:uid="{00000000-0005-0000-0000-000031050000}"/>
    <cellStyle name="_06  E - Pricing Schedule BMS-TMS_RCC -MAJOR- G+1)_RA-MKT" xfId="1355" xr:uid="{00000000-0005-0000-0000-000032050000}"/>
    <cellStyle name="_06  E - Pricing Schedule BMS-TMS_RCC -MAJOR- G+1)_RESI. FIN BOQ - D18" xfId="1356" xr:uid="{00000000-0005-0000-0000-000033050000}"/>
    <cellStyle name="_06  E - Pricing Schedule BMS-TMS_RCC -MAJOR- G+1)_REV-BOQ-MAIN HOSPITA-AS PER AMENDMENT 3-30.08.10-TO UNITY" xfId="1357" xr:uid="{00000000-0005-0000-0000-000034050000}"/>
    <cellStyle name="_06  E - Pricing Schedule BMS-TMS_RCC -MAJOR- G+1)_REV-BOQ-MAIN HOSPITA-AS PER AMENDMENT 3-30.08.10-TO UNITY_EST-CIVIL-12-03-12" xfId="1358" xr:uid="{00000000-0005-0000-0000-000035050000}"/>
    <cellStyle name="_06  E - Pricing Schedule BMS-TMS_RCC -MAJOR- G+1)_REV-BOQ-MAIN HOSPITA-AS PER AMENDMENT 6-01.09.10-TO UNITY" xfId="1359" xr:uid="{00000000-0005-0000-0000-000036050000}"/>
    <cellStyle name="_06  E - Pricing Schedule BMS-TMS_RCC -MAJOR- G+1)_REVISED ESTIMATE -29.09.11" xfId="1360" xr:uid="{00000000-0005-0000-0000-000037050000}"/>
    <cellStyle name="_06  E - Pricing Schedule BMS-TMS_RCC -MAJOR- G+1)_Sez_Boq_Superstructure part-FORMATED" xfId="1361" xr:uid="{00000000-0005-0000-0000-000038050000}"/>
    <cellStyle name="_06  E - Pricing Schedule BMS-TMS_RCC -MAJOR- G+1)_Sez_Boq_Superstructure part-FORMATED 2" xfId="1362" xr:uid="{00000000-0005-0000-0000-000039050000}"/>
    <cellStyle name="_06  E - Pricing Schedule BMS-TMS_RCC -MAJOR- G+1)_Sez_Boq_Superstructure part-FORMATED_ESTIMATE-07.11.11" xfId="1363" xr:uid="{00000000-0005-0000-0000-00003A050000}"/>
    <cellStyle name="_06  E - Pricing Schedule BMS-TMS_RCC -MAJOR- G+1)_Steel truss-Dharmendra" xfId="1364" xr:uid="{00000000-0005-0000-0000-00003B050000}"/>
    <cellStyle name="_06  E - Pricing Schedule BMS-TMS_RCC -MAJOR- G+1)_Structr" xfId="1365" xr:uid="{00000000-0005-0000-0000-00003C050000}"/>
    <cellStyle name="_06  E - Pricing Schedule BMS-TMS_RCC -MAJOR- G+1)_SUMMARY (2)" xfId="1366" xr:uid="{00000000-0005-0000-0000-00003D050000}"/>
    <cellStyle name="_06  E - Pricing Schedule BMS-TMS_RESI. FIN BOQ - D18" xfId="1367" xr:uid="{00000000-0005-0000-0000-00003E050000}"/>
    <cellStyle name="_06  E - Pricing Schedule BMS-TMS_REV BOQ-COMPOUND WALL-15.03.12" xfId="1368" xr:uid="{00000000-0005-0000-0000-00003F050000}"/>
    <cellStyle name="_06  E - Pricing Schedule BMS-TMS_REV PRELIMINARY ESTIMATE-FIRE STATION-07-07-11" xfId="1369" xr:uid="{00000000-0005-0000-0000-000040050000}"/>
    <cellStyle name="_06  E - Pricing Schedule BMS-TMS_REVISED ESTIMATE -14.06.11" xfId="1370" xr:uid="{00000000-0005-0000-0000-000041050000}"/>
    <cellStyle name="_06  E - Pricing Schedule BMS-TMS_REVISED ESTIMATE -29.09.11" xfId="1371" xr:uid="{00000000-0005-0000-0000-000042050000}"/>
    <cellStyle name="_06  E - Pricing Schedule BMS-TMS_REV-PRELIMINARY ESTIMATE-BPO BUILDING" xfId="1372" xr:uid="{00000000-0005-0000-0000-000043050000}"/>
    <cellStyle name="_06  E - Pricing Schedule BMS-TMS_Sez_Boq_Superstructure part-FORMATED" xfId="1373" xr:uid="{00000000-0005-0000-0000-000044050000}"/>
    <cellStyle name="_06  E - Pricing Schedule BMS-TMS_Sez_Boq_Superstructure part-FORMATED 2" xfId="1374" xr:uid="{00000000-0005-0000-0000-000045050000}"/>
    <cellStyle name="_06  E - Pricing Schedule BMS-TMS_Sez_Boq_Superstructure part-FORMATED_ESTIMATE-07.11.11" xfId="1375" xr:uid="{00000000-0005-0000-0000-000046050000}"/>
    <cellStyle name="_06  E - Pricing Schedule BMS-TMS_Steel truss-Dharmendra" xfId="1376" xr:uid="{00000000-0005-0000-0000-000047050000}"/>
    <cellStyle name="_06  E - Pricing Schedule BMS-TMS_Structr" xfId="1377" xr:uid="{00000000-0005-0000-0000-000048050000}"/>
    <cellStyle name="_06  E - Pricing Schedule BMS-TMS_SUMMARY (2)" xfId="1378" xr:uid="{00000000-0005-0000-0000-000049050000}"/>
    <cellStyle name="_06  E - Pricing Schedule BMS-TMS_T. EST-BASMENT" xfId="1379" xr:uid="{00000000-0005-0000-0000-00004A050000}"/>
    <cellStyle name="_15% Margin Geometric Pune DC and Design Chart-3016 sq.ft DC-IMPLOCAL I&amp;C" xfId="1380" xr:uid="{00000000-0005-0000-0000-00004B050000}"/>
    <cellStyle name="_15% Margin Geometric Pune DC and Design Chart-3016 sq.ft DC-IMPLOCAL I&amp;C_Bharati-PATNA BOQ 25-6-12-Msc" xfId="1381" xr:uid="{00000000-0005-0000-0000-00004C050000}"/>
    <cellStyle name="_15% Margin Geometric Pune DC and Design Chart-3016 sq.ft DC-IMPLOCAL I&amp;C_R1_Radius BOQ_17.07.12" xfId="1382" xr:uid="{00000000-0005-0000-0000-00004D050000}"/>
    <cellStyle name="_15.02.11 Internal Work _BOQ_R0-FORMATED" xfId="1383" xr:uid="{00000000-0005-0000-0000-00004E050000}"/>
    <cellStyle name="_15.02.11 Internal Work _BOQ_R0-FORMATED_Sez_Boq_Superstructure part-FORMATED" xfId="1384" xr:uid="{00000000-0005-0000-0000-00004F050000}"/>
    <cellStyle name="_150409_NLL Costcase V3.0" xfId="1385" xr:uid="{00000000-0005-0000-0000-000050050000}"/>
    <cellStyle name="_17th &amp; final bill" xfId="1386" xr:uid="{00000000-0005-0000-0000-000051050000}"/>
    <cellStyle name="_1st Ra Bill -Feb-10@Magnolias-BUILD TEC " xfId="1387" xr:uid="{00000000-0005-0000-0000-000052050000}"/>
    <cellStyle name="_2ND PARK PLACE ANNUAL RETERN" xfId="1388" xr:uid="{00000000-0005-0000-0000-000053050000}"/>
    <cellStyle name="_3.1 June 08 " xfId="1389" xr:uid="{00000000-0005-0000-0000-000054050000}"/>
    <cellStyle name="_3.2 June 08" xfId="1390" xr:uid="{00000000-0005-0000-0000-000055050000}"/>
    <cellStyle name="_301- bhosale" xfId="1391" xr:uid="{00000000-0005-0000-0000-000056050000}"/>
    <cellStyle name="_3550-Activation Fees" xfId="1392" xr:uid="{00000000-0005-0000-0000-000057050000}"/>
    <cellStyle name="_3DPLM Relationship proposal" xfId="1393" xr:uid="{00000000-0005-0000-0000-000058050000}"/>
    <cellStyle name="_3DPLM Relationship proposal_27 Nov 08 (3)" xfId="1394" xr:uid="{00000000-0005-0000-0000-000059050000}"/>
    <cellStyle name="_3DPLM Relationship proposal_27 Nov 08 (3)_Bharati-PATNA BOQ 25-6-12-Msc" xfId="1395" xr:uid="{00000000-0005-0000-0000-00005A050000}"/>
    <cellStyle name="_3DPLM Relationship proposal_27 Nov 08 (3)_R1_Radius BOQ_17.07.12" xfId="1396" xr:uid="{00000000-0005-0000-0000-00005B050000}"/>
    <cellStyle name="_3DPLM Relationship proposal_Bharati-PATNA BOQ 25-6-12-Msc" xfId="1397" xr:uid="{00000000-0005-0000-0000-00005C050000}"/>
    <cellStyle name="_3DPLM Relationship proposal_R1_Radius BOQ_17.07.12" xfId="1398" xr:uid="{00000000-0005-0000-0000-00005D050000}"/>
    <cellStyle name="_3GS" xfId="1399" xr:uid="{00000000-0005-0000-0000-00005E050000}"/>
    <cellStyle name="_4. Specimen signature list" xfId="1400" xr:uid="{00000000-0005-0000-0000-00005F050000}"/>
    <cellStyle name="_4a Config 570 8W 32GBRAM 3 FC cards &amp; 2 ENET4 Machine wo HACMP &amp; AIX 1 yr" xfId="1401" xr:uid="{00000000-0005-0000-0000-000060050000}"/>
    <cellStyle name="_4th RA Bill-DEC-9 @ NTH-91-B L GUPTA" xfId="1402" xr:uid="{00000000-0005-0000-0000-000061050000}"/>
    <cellStyle name="_5. Annexure I" xfId="1403" xr:uid="{00000000-0005-0000-0000-000062050000}"/>
    <cellStyle name="_5. Annexure I_Costing final 30.40 crore" xfId="1404" xr:uid="{00000000-0005-0000-0000-000063050000}"/>
    <cellStyle name="_5. Annexure I_Costing final 30.40 crore 2" xfId="1405" xr:uid="{00000000-0005-0000-0000-000064050000}"/>
    <cellStyle name="_6141 Adhiraj  Summary 08-03-10" xfId="1406" xr:uid="{00000000-0005-0000-0000-000065050000}"/>
    <cellStyle name="_6227 BOQ &amp; MEA.-13.03.09" xfId="1407" xr:uid="{00000000-0005-0000-0000-000066050000}"/>
    <cellStyle name="_6333tower1W.P.cal" xfId="1408" xr:uid="{00000000-0005-0000-0000-000067050000}"/>
    <cellStyle name="_6340_ BOQ_MEA. 09.03.09" xfId="1409" xr:uid="{00000000-0005-0000-0000-000068050000}"/>
    <cellStyle name="_6340_ BOQ_MEA. 09.03.09_MEAS-FACULTY HOUSE-16.04.10-A" xfId="1410" xr:uid="{00000000-0005-0000-0000-000069050000}"/>
    <cellStyle name="_6340_ BOQ_MEA. 09.03.09_MEAS-FACULTY HOUSE-16.04.10-A_BOQ" xfId="1411" xr:uid="{00000000-0005-0000-0000-00006A050000}"/>
    <cellStyle name="_6340_ BOQ_MEA. 09.03.09_MEAS-FACULTY HOUSE-16.04.10-A_MEAS SHEET OF- ARCH. &amp; R.C.C. (M)" xfId="1412" xr:uid="{00000000-0005-0000-0000-00006B050000}"/>
    <cellStyle name="_6340_ BOQ_MEA. 09.03.09_MEAS-FACULTY HOUSE-16.04.10-A_MEAS SHEET OF RCC FOR Admin - 19-03-12 - ANKITA" xfId="1413" xr:uid="{00000000-0005-0000-0000-00006C050000}"/>
    <cellStyle name="_6340_ BOQ_MEA. 09.03.09_MEAS-FACULTY HOUSE-16.04.10-A_Meas. Sheet Of R.C.C. (07-06-12)(M.)(Tower - 2)" xfId="1414" xr:uid="{00000000-0005-0000-0000-00006D050000}"/>
    <cellStyle name="_6340_ BOQ_MEA. 09.03.09_MEAS-FACULTY HOUSE-16.04.10-A_Meas. Sheet Of R.C.C. (07-06-12)(M.)(Tower- 1)" xfId="1415" xr:uid="{00000000-0005-0000-0000-00006E050000}"/>
    <cellStyle name="_6340_ BOQ_MEA. 09.03.09_MEAS-FACULTY HOUSE-16.04.10-A_Meas. Sheet Of R.C.C. (13-06-12)(M)(basement)" xfId="1416" xr:uid="{00000000-0005-0000-0000-00006F050000}"/>
    <cellStyle name="_6340_ BOQ_MEA. 09.03.09_MEAS-FACULTY HOUSE-16.04.10-A_Meas. Sheet Of R.C.C.Tower 3-(9.06.12)-N" xfId="1417" xr:uid="{00000000-0005-0000-0000-000070050000}"/>
    <cellStyle name="_6340_ BOQ_MEA. 09.03.09_Sez_Boq_Superstructure part-FORMATED" xfId="1418" xr:uid="{00000000-0005-0000-0000-000071050000}"/>
    <cellStyle name="_6472 E&amp;F Wing BOQ &amp; Meas 22.04.11" xfId="1419" xr:uid="{00000000-0005-0000-0000-000072050000}"/>
    <cellStyle name="_6520_AREA_IBIS HOTEL AT NAVI MUMBAI - 02-04-09" xfId="1420" xr:uid="{00000000-0005-0000-0000-000073050000}"/>
    <cellStyle name="_6520_AREA_IBIS HOTEL AT NAVI MUMBAI - 02-04-09_MEAS-FACULTY HOUSE-16.04.10-A" xfId="1421" xr:uid="{00000000-0005-0000-0000-000074050000}"/>
    <cellStyle name="_6520_AREA_IBIS HOTEL AT NAVI MUMBAI - 02-04-09_MEAS-FACULTY HOUSE-16.04.10-A_BOQ" xfId="1422" xr:uid="{00000000-0005-0000-0000-000075050000}"/>
    <cellStyle name="_6520_AREA_IBIS HOTEL AT NAVI MUMBAI - 02-04-09_MEAS-FACULTY HOUSE-16.04.10-A_MEAS SHEET OF- ARCH. &amp; R.C.C. (M)" xfId="1423" xr:uid="{00000000-0005-0000-0000-000076050000}"/>
    <cellStyle name="_6520_AREA_IBIS HOTEL AT NAVI MUMBAI - 02-04-09_MEAS-FACULTY HOUSE-16.04.10-A_MEAS SHEET OF RCC FOR Admin - 19-03-12 - ANKITA" xfId="1424" xr:uid="{00000000-0005-0000-0000-000077050000}"/>
    <cellStyle name="_6520_AREA_IBIS HOTEL AT NAVI MUMBAI - 02-04-09_MEAS-FACULTY HOUSE-16.04.10-A_Meas. Sheet Of R.C.C. (07-06-12)(M.)(Tower - 2)" xfId="1425" xr:uid="{00000000-0005-0000-0000-000078050000}"/>
    <cellStyle name="_6520_AREA_IBIS HOTEL AT NAVI MUMBAI - 02-04-09_MEAS-FACULTY HOUSE-16.04.10-A_Meas. Sheet Of R.C.C. (07-06-12)(M.)(Tower- 1)" xfId="1426" xr:uid="{00000000-0005-0000-0000-000079050000}"/>
    <cellStyle name="_6520_AREA_IBIS HOTEL AT NAVI MUMBAI - 02-04-09_MEAS-FACULTY HOUSE-16.04.10-A_Meas. Sheet Of R.C.C. (13-06-12)(M)(basement)" xfId="1427" xr:uid="{00000000-0005-0000-0000-00007A050000}"/>
    <cellStyle name="_6520_AREA_IBIS HOTEL AT NAVI MUMBAI - 02-04-09_MEAS-FACULTY HOUSE-16.04.10-A_Meas. Sheet Of R.C.C.Tower 3-(9.06.12)-N" xfId="1428" xr:uid="{00000000-0005-0000-0000-00007B050000}"/>
    <cellStyle name="_6520_AREA_IBIS HOTEL AT NAVI MUMBAI - 02-04-09_Sez_Boq_Superstructure part-FORMATED" xfId="1429" xr:uid="{00000000-0005-0000-0000-00007C050000}"/>
    <cellStyle name="_6881 RELIANCE HYPERMARKET BOQ 19.04.11" xfId="1430" xr:uid="{00000000-0005-0000-0000-00007D050000}"/>
    <cellStyle name="_8.  Note for billing errors" xfId="1431" xr:uid="{00000000-0005-0000-0000-00007E050000}"/>
    <cellStyle name="_8002021_AAI chennai" xfId="1432" xr:uid="{00000000-0005-0000-0000-00007F050000}"/>
    <cellStyle name="_aabia" xfId="1433" xr:uid="{00000000-0005-0000-0000-000080050000}"/>
    <cellStyle name="_aadarshworkingIDCNDT28.11.06" xfId="1434" xr:uid="{00000000-0005-0000-0000-000081050000}"/>
    <cellStyle name="_AAI" xfId="1435" xr:uid="{00000000-0005-0000-0000-000082050000}"/>
    <cellStyle name="_AAI Chennai - 16-Jun-08" xfId="1436" xr:uid="{00000000-0005-0000-0000-000083050000}"/>
    <cellStyle name="_AAI Chennai  8002009" xfId="1437" xr:uid="{00000000-0005-0000-0000-000084050000}"/>
    <cellStyle name="_AAI Kolkatta - 04.06.08 - mail" xfId="1438" xr:uid="{00000000-0005-0000-0000-000085050000}"/>
    <cellStyle name="_AAI Kolkatta - 12-Jun-08 revised " xfId="1439" xr:uid="{00000000-0005-0000-0000-000086050000}"/>
    <cellStyle name="_AAI_Kolkata_CostCase_SITE_VER1.1_1190608" xfId="1440" xr:uid="{00000000-0005-0000-0000-000087050000}"/>
    <cellStyle name="_AAI-Kolkatta -BOQ -04.06.08-Mail" xfId="1441" xr:uid="{00000000-0005-0000-0000-000088050000}"/>
    <cellStyle name="_ABAN 61031" xfId="1442" xr:uid="{00000000-0005-0000-0000-000089050000}"/>
    <cellStyle name="_ABAN 61031_Bharati-PATNA BOQ 25-6-12-Msc" xfId="1443" xr:uid="{00000000-0005-0000-0000-00008A050000}"/>
    <cellStyle name="_ABAN 61031_R1_Radius BOQ_17.07.12" xfId="1444" xr:uid="{00000000-0005-0000-0000-00008B050000}"/>
    <cellStyle name="_Abhimaani Vasathi Hotel - 25.09.07" xfId="1445" xr:uid="{00000000-0005-0000-0000-00008C050000}"/>
    <cellStyle name="_Abhimaani Vasathi Hotel - 25.09.07_Bharati-PATNA BOQ 25-6-12-Msc" xfId="1446" xr:uid="{00000000-0005-0000-0000-00008D050000}"/>
    <cellStyle name="_Abhimaani Vasathi Hotel - 25.09.07_R1_Radius BOQ_17.07.12" xfId="1447" xr:uid="{00000000-0005-0000-0000-00008E050000}"/>
    <cellStyle name="_ABN AMRO - CHN 30.05.06 R5 Final" xfId="1448" xr:uid="{00000000-0005-0000-0000-00008F050000}"/>
    <cellStyle name="_ABN AMRO - CHN 30.05.06 R5 Final_Bharati-PATNA BOQ 25-6-12-Msc" xfId="1449" xr:uid="{00000000-0005-0000-0000-000090050000}"/>
    <cellStyle name="_ABN AMRO - CHN 30.05.06 R5 Final_R1_Radius BOQ_17.07.12" xfId="1450" xr:uid="{00000000-0005-0000-0000-000091050000}"/>
    <cellStyle name="_ABN Amro@olympia R3 UP WO FT 30.5.06" xfId="1451" xr:uid="{00000000-0005-0000-0000-000092050000}"/>
    <cellStyle name="_ABN Amro@olympia R3 UP WO FT 30.5.06_Bharati-PATNA BOQ 25-6-12-Msc" xfId="1452" xr:uid="{00000000-0005-0000-0000-000093050000}"/>
    <cellStyle name="_ABN Amro@olympia R3 UP WO FT 30.5.06_R1_Radius BOQ_17.07.12" xfId="1453" xr:uid="{00000000-0005-0000-0000-000094050000}"/>
    <cellStyle name="_ABN Amro@olympia UPWO FT R5 30.05.06" xfId="1454" xr:uid="{00000000-0005-0000-0000-000095050000}"/>
    <cellStyle name="_ABN Amro@olympia UPWO FT R5 30.05.06_Bharati-PATNA BOQ 25-6-12-Msc" xfId="1455" xr:uid="{00000000-0005-0000-0000-000096050000}"/>
    <cellStyle name="_ABN Amro@olympia UPWO FT R5 30.05.06_R1_Radius BOQ_17.07.12" xfId="1456" xr:uid="{00000000-0005-0000-0000-000097050000}"/>
    <cellStyle name="_ABN AMRO-31.05.067.5%inst" xfId="1457" xr:uid="{00000000-0005-0000-0000-000098050000}"/>
    <cellStyle name="_ABN SO 080307" xfId="1458" xr:uid="{00000000-0005-0000-0000-000099050000}"/>
    <cellStyle name="_ABP ACS,AFS 02.09.06" xfId="1459" xr:uid="{00000000-0005-0000-0000-00009A050000}"/>
    <cellStyle name="_ABP ACS,AFS 02.09.06_Bharati-PATNA BOQ 25-6-12-Msc" xfId="1460" xr:uid="{00000000-0005-0000-0000-00009B050000}"/>
    <cellStyle name="_ABP ACS,AFS 02.09.06_R1_Radius BOQ_17.07.12" xfId="1461" xr:uid="{00000000-0005-0000-0000-00009C050000}"/>
    <cellStyle name="_Abstract  Site Infra Buildings-15 Acres" xfId="1462" xr:uid="{00000000-0005-0000-0000-00009D050000}"/>
    <cellStyle name="_acs bb WIL 4 prices" xfId="1463" xr:uid="{00000000-0005-0000-0000-00009E050000}"/>
    <cellStyle name="_acs sample M5E1" xfId="1464" xr:uid="{00000000-0005-0000-0000-00009F050000}"/>
    <cellStyle name="_acs sample M5E1_Bharati-PATNA BOQ 25-6-12-Msc" xfId="1465" xr:uid="{00000000-0005-0000-0000-0000A0050000}"/>
    <cellStyle name="_acs sample M5E1_R1_Radius BOQ_17.07.12" xfId="1466" xr:uid="{00000000-0005-0000-0000-0000A1050000}"/>
    <cellStyle name="_Aditya Birla Data Center R1-12.07.06" xfId="1467" xr:uid="{00000000-0005-0000-0000-0000A2050000}"/>
    <cellStyle name="_Aditya Birla Data Center R1-12.07.06_Bharati-PATNA BOQ 25-6-12-Msc" xfId="1468" xr:uid="{00000000-0005-0000-0000-0000A3050000}"/>
    <cellStyle name="_Aditya Birla Data Center R1-12.07.06_R1_Radius BOQ_17.07.12" xfId="1469" xr:uid="{00000000-0005-0000-0000-0000A4050000}"/>
    <cellStyle name="_Admin Head Wise Provisions" xfId="1470" xr:uid="{00000000-0005-0000-0000-0000A5050000}"/>
    <cellStyle name="_AFAS Design sheet" xfId="1471" xr:uid="{00000000-0005-0000-0000-0000A6050000}"/>
    <cellStyle name="_AFAS Design sheet_Atos" xfId="1472" xr:uid="{00000000-0005-0000-0000-0000A7050000}"/>
    <cellStyle name="_AFAS Design sheet_Bharati-PATNA BOQ 25-6-12-Msc" xfId="1473" xr:uid="{00000000-0005-0000-0000-0000A8050000}"/>
    <cellStyle name="_AFAS Design sheet_Datacenter Cost Sheet" xfId="1474" xr:uid="{00000000-0005-0000-0000-0000A9050000}"/>
    <cellStyle name="_AFAS Design sheet_Datacenter Cost Sheet_Atos" xfId="1475" xr:uid="{00000000-0005-0000-0000-0000AA050000}"/>
    <cellStyle name="_AFAS Design sheet_Datacenter Cost Sheet_Bharati-PATNA BOQ 25-6-12-Msc" xfId="1476" xr:uid="{00000000-0005-0000-0000-0000AB050000}"/>
    <cellStyle name="_AFAS Design sheet_Datacenter Cost Sheet_Pricing_TVSI_25.05.12" xfId="1477" xr:uid="{00000000-0005-0000-0000-0000AC050000}"/>
    <cellStyle name="_AFAS Design sheet_Datacenter Cost Sheet_R1_Radius BOQ_17.07.12" xfId="1478" xr:uid="{00000000-0005-0000-0000-0000AD050000}"/>
    <cellStyle name="_AFAS Design sheet_Datacenter Cost Sheet_Revised BOQ ATOS 030312 (2)" xfId="1479" xr:uid="{00000000-0005-0000-0000-0000AE050000}"/>
    <cellStyle name="_AFAS Design sheet_IBMS IIT Hyhr  _Emerson (2)" xfId="1480" xr:uid="{00000000-0005-0000-0000-0000AF050000}"/>
    <cellStyle name="_AFAS Design sheet_IBMS IIT Hyhr  _Emerson (2)_Atos" xfId="1481" xr:uid="{00000000-0005-0000-0000-0000B0050000}"/>
    <cellStyle name="_AFAS Design sheet_IBMS IIT Hyhr  _Emerson (2)_Bharati-PATNA BOQ 25-6-12-Msc" xfId="1482" xr:uid="{00000000-0005-0000-0000-0000B1050000}"/>
    <cellStyle name="_AFAS Design sheet_IBMS IIT Hyhr  _Emerson (2)_Pricing_TVSI_25.05.12" xfId="1483" xr:uid="{00000000-0005-0000-0000-0000B2050000}"/>
    <cellStyle name="_AFAS Design sheet_IBMS IIT Hyhr  _Emerson (2)_R1_Radius BOQ_17.07.12" xfId="1484" xr:uid="{00000000-0005-0000-0000-0000B3050000}"/>
    <cellStyle name="_AFAS Design sheet_IBMS IIT Hyhr  _Emerson (2)_Revised BOQ ATOS 030312 (2)" xfId="1485" xr:uid="{00000000-0005-0000-0000-0000B4050000}"/>
    <cellStyle name="_AFAS Design sheet_Pricing_TVSI_25.05.12" xfId="1486" xr:uid="{00000000-0005-0000-0000-0000B5050000}"/>
    <cellStyle name="_AFAS Design sheet_R1_Radius BOQ_17.07.12" xfId="1487" xr:uid="{00000000-0005-0000-0000-0000B6050000}"/>
    <cellStyle name="_AFAS Design sheet_Reliance_TNEB Complete offer for DC-16-6-11" xfId="1488" xr:uid="{00000000-0005-0000-0000-0000B7050000}"/>
    <cellStyle name="_AFAS Design sheet_Reliance_TNEB Complete offer for DC-16-6-11_Atos" xfId="1489" xr:uid="{00000000-0005-0000-0000-0000B8050000}"/>
    <cellStyle name="_AFAS Design sheet_Reliance_TNEB Complete offer for DC-16-6-11_Bharati-PATNA BOQ 25-6-12-Msc" xfId="1490" xr:uid="{00000000-0005-0000-0000-0000B9050000}"/>
    <cellStyle name="_AFAS Design sheet_Reliance_TNEB Complete offer for DC-16-6-11_Pricing_TVSI_25.05.12" xfId="1491" xr:uid="{00000000-0005-0000-0000-0000BA050000}"/>
    <cellStyle name="_AFAS Design sheet_Reliance_TNEB Complete offer for DC-16-6-11_R1_Radius BOQ_17.07.12" xfId="1492" xr:uid="{00000000-0005-0000-0000-0000BB050000}"/>
    <cellStyle name="_AFAS Design sheet_Reliance_TNEB Complete offer for DC-16-6-11_Revised BOQ ATOS 030312 (2)" xfId="1493" xr:uid="{00000000-0005-0000-0000-0000BC050000}"/>
    <cellStyle name="_AFAS Design sheet_Revised BOQ ATOS 030312 (2)" xfId="1494" xr:uid="{00000000-0005-0000-0000-0000BD050000}"/>
    <cellStyle name="_AFAS Design sheet_Wipro DC Offer - 5th June 2009 PHASE 1" xfId="1495" xr:uid="{00000000-0005-0000-0000-0000BE050000}"/>
    <cellStyle name="_AFAS Design sheet_Wipro DC Offer - 5th June 2009 PHASE 1_Atos" xfId="1496" xr:uid="{00000000-0005-0000-0000-0000BF050000}"/>
    <cellStyle name="_AFAS Design sheet_Wipro DC Offer - 5th June 2009 PHASE 1_Bharati-PATNA BOQ 25-6-12-Msc" xfId="1497" xr:uid="{00000000-0005-0000-0000-0000C0050000}"/>
    <cellStyle name="_AFAS Design sheet_Wipro DC Offer - 5th June 2009 PHASE 1_Pricing_TVSI_25.05.12" xfId="1498" xr:uid="{00000000-0005-0000-0000-0000C1050000}"/>
    <cellStyle name="_AFAS Design sheet_Wipro DC Offer - 5th June 2009 PHASE 1_R1_Radius BOQ_17.07.12" xfId="1499" xr:uid="{00000000-0005-0000-0000-0000C2050000}"/>
    <cellStyle name="_AFAS Design sheet_Wipro DC Offer - 5th June 2009 PHASE 1_Revised BOQ ATOS 030312 (2)" xfId="1500" xr:uid="{00000000-0005-0000-0000-0000C3050000}"/>
    <cellStyle name="_AFAS Design sheet_Wipro Offer for Bhopal MSC" xfId="1501" xr:uid="{00000000-0005-0000-0000-0000C4050000}"/>
    <cellStyle name="_AFAS Design sheet_Wipro Offer for Bhopal MSC_Atos" xfId="1502" xr:uid="{00000000-0005-0000-0000-0000C5050000}"/>
    <cellStyle name="_AFAS Design sheet_Wipro Offer for Bhopal MSC_Bharati-PATNA BOQ 25-6-12-Msc" xfId="1503" xr:uid="{00000000-0005-0000-0000-0000C6050000}"/>
    <cellStyle name="_AFAS Design sheet_Wipro Offer for Bhopal MSC_Pricing_TVSI_25.05.12" xfId="1504" xr:uid="{00000000-0005-0000-0000-0000C7050000}"/>
    <cellStyle name="_AFAS Design sheet_Wipro Offer for Bhopal MSC_R1_Radius BOQ_17.07.12" xfId="1505" xr:uid="{00000000-0005-0000-0000-0000C8050000}"/>
    <cellStyle name="_AFAS Design sheet_Wipro Offer for Bhopal MSC_Revised BOQ ATOS 030312 (2)" xfId="1506" xr:uid="{00000000-0005-0000-0000-0000C9050000}"/>
    <cellStyle name="_Aircel Lighting  Mail 5.5.06 (2)" xfId="1507" xr:uid="{00000000-0005-0000-0000-0000CA050000}"/>
    <cellStyle name="_Aircel Lighting  Mail 5.5.06 (2)_Bharati-PATNA BOQ 25-6-12-Msc" xfId="1508" xr:uid="{00000000-0005-0000-0000-0000CB050000}"/>
    <cellStyle name="_Aircel Lighting  Mail 5.5.06 (2)_R1_Radius BOQ_17.07.12" xfId="1509" xr:uid="{00000000-0005-0000-0000-0000CC050000}"/>
    <cellStyle name="_Aircel Lighting 4.5.06" xfId="1510" xr:uid="{00000000-0005-0000-0000-0000CD050000}"/>
    <cellStyle name="_Aircel Mail 28.4.06" xfId="1511" xr:uid="{00000000-0005-0000-0000-0000CE050000}"/>
    <cellStyle name="_Aircel Mail 28.4.06_Bharati-PATNA BOQ 25-6-12-Msc" xfId="1512" xr:uid="{00000000-0005-0000-0000-0000CF050000}"/>
    <cellStyle name="_Aircel Mail 28.4.06_R1_Radius BOQ_17.07.12" xfId="1513" xr:uid="{00000000-0005-0000-0000-0000D0050000}"/>
    <cellStyle name="_Airoli IT Park - 13.12.07" xfId="1514" xr:uid="{00000000-0005-0000-0000-0000D1050000}"/>
    <cellStyle name="_AIRPORTS AUTHORITY OF INDIA 714913 8001866 255U-OBFEYX" xfId="1515" xr:uid="{00000000-0005-0000-0000-0000D2050000}"/>
    <cellStyle name="_AIRPORTS AUTHORITY OF INDIA 714913 8001973 255U-OLXMFV" xfId="1516" xr:uid="{00000000-0005-0000-0000-0000D3050000}"/>
    <cellStyle name="_Airtel Whietfield, Dual pop - 13.09.06, as per engg" xfId="1517" xr:uid="{00000000-0005-0000-0000-0000D4050000}"/>
    <cellStyle name="_Airtel Whietfield, Dual pop - 13.09.06, as per engg_Bharati-PATNA BOQ 25-6-12-Msc" xfId="1518" xr:uid="{00000000-0005-0000-0000-0000D5050000}"/>
    <cellStyle name="_Airtel Whietfield, Dual pop - 13.09.06, as per engg_R1_Radius BOQ_17.07.12" xfId="1519" xr:uid="{00000000-0005-0000-0000-0000D6050000}"/>
    <cellStyle name="_AithentTech" xfId="1520" xr:uid="{00000000-0005-0000-0000-0000D7050000}"/>
    <cellStyle name="_AithentTech_Bharati-PATNA BOQ 25-6-12-Msc" xfId="1521" xr:uid="{00000000-0005-0000-0000-0000D8050000}"/>
    <cellStyle name="_AithentTech_R1_Radius BOQ_17.07.12" xfId="1522" xr:uid="{00000000-0005-0000-0000-0000D9050000}"/>
    <cellStyle name="_Aitken_V3" xfId="1523" xr:uid="{00000000-0005-0000-0000-0000DA050000}"/>
    <cellStyle name="_Ajay Industries Blades Services" xfId="1524" xr:uid="{00000000-0005-0000-0000-0000DB050000}"/>
    <cellStyle name="_Akola Bank Wipro 28.02.07" xfId="1525" xr:uid="{00000000-0005-0000-0000-0000DC050000}"/>
    <cellStyle name="_Akola Bank Wipro 28.02.07_Bharati-PATNA BOQ 25-6-12-Msc" xfId="1526" xr:uid="{00000000-0005-0000-0000-0000DD050000}"/>
    <cellStyle name="_Akola Bank Wipro 28.02.07_R1_Radius BOQ_17.07.12" xfId="1527" xr:uid="{00000000-0005-0000-0000-0000DE050000}"/>
    <cellStyle name="_Al Bank MA (22-May-06)" xfId="1528" xr:uid="{00000000-0005-0000-0000-0000DF050000}"/>
    <cellStyle name="_Al Bank MA Revised (22-May-06)" xfId="1529" xr:uid="{00000000-0005-0000-0000-0000E0050000}"/>
    <cellStyle name="_Alchemist Hospital - Chandigarh 15.05.06" xfId="1530" xr:uid="{00000000-0005-0000-0000-0000E1050000}"/>
    <cellStyle name="_all 17 circles v1.5" xfId="1531" xr:uid="{00000000-0005-0000-0000-0000E2050000}"/>
    <cellStyle name="_ALL WORK" xfId="1532" xr:uid="{00000000-0005-0000-0000-0000E3050000}"/>
    <cellStyle name="_Alstom Cost case option-1 internal" xfId="1533" xr:uid="{00000000-0005-0000-0000-0000E4050000}"/>
    <cellStyle name="_AMC -BMS AAI BOQ only" xfId="1534" xr:uid="{00000000-0005-0000-0000-0000E5050000}"/>
    <cellStyle name="_Amd-01 BOQ FOR SECTOR-91 STRUCTURE" xfId="1535" xr:uid="{00000000-0005-0000-0000-0000E6050000}"/>
    <cellStyle name="_AMENDMENT REVISED(DEC09)" xfId="1536" xr:uid="{00000000-0005-0000-0000-0000E7050000}"/>
    <cellStyle name="_Amex 3589" xfId="1537" xr:uid="{00000000-0005-0000-0000-0000E8050000}"/>
    <cellStyle name="_Amex Consulting Efforts v1" xfId="1538" xr:uid="{00000000-0005-0000-0000-0000E9050000}"/>
    <cellStyle name="_Amjad Break-up &amp; BOQ Wells Fargo Rev2 13.11.06" xfId="1539" xr:uid="{00000000-0005-0000-0000-0000EA050000}"/>
    <cellStyle name="_Angsana" xfId="1540" xr:uid="{00000000-0005-0000-0000-0000EB050000}"/>
    <cellStyle name="_Annex to RA Bill 3 &amp;amp_ 3A1" xfId="1541" xr:uid="{00000000-0005-0000-0000-0000EC050000}"/>
    <cellStyle name="_Antelec BMS 05.09.07" xfId="1542" xr:uid="{00000000-0005-0000-0000-0000ED050000}"/>
    <cellStyle name="_AP Mahesh bank CFAS,CCTV,WLD,ROR 03.11.06" xfId="1543" xr:uid="{00000000-0005-0000-0000-0000EE050000}"/>
    <cellStyle name="_AP Mahesh bank CFAS,CCTV,WLD,ROR 03.11.06_Bharati-PATNA BOQ 25-6-12-Msc" xfId="1544" xr:uid="{00000000-0005-0000-0000-0000EF050000}"/>
    <cellStyle name="_AP Mahesh bank CFAS,CCTV,WLD,ROR 03.11.06_R1_Radius BOQ_17.07.12" xfId="1545" xr:uid="{00000000-0005-0000-0000-0000F0050000}"/>
    <cellStyle name="_APDRP Budgetary Cost case ver1_Site" xfId="1546" xr:uid="{00000000-0005-0000-0000-0000F1050000}"/>
    <cellStyle name="_APDRP cost case 280709" xfId="1547" xr:uid="{00000000-0005-0000-0000-0000F2050000}"/>
    <cellStyle name="_APEEJAY corporate technologies" xfId="1548" xr:uid="{00000000-0005-0000-0000-0000F3050000}"/>
    <cellStyle name="_APEEJAY corporate technologies_Bharati-PATNA BOQ 25-6-12-Msc" xfId="1549" xr:uid="{00000000-0005-0000-0000-0000F4050000}"/>
    <cellStyle name="_APEEJAY corporate technologies_R1_Radius BOQ_17.07.12" xfId="1550" xr:uid="{00000000-0005-0000-0000-0000F5050000}"/>
    <cellStyle name="_Apna Punjab homes FAS 27.09.06" xfId="1551" xr:uid="{00000000-0005-0000-0000-0000F6050000}"/>
    <cellStyle name="_Apna Punjab homes FAS 27.09.06_Bharati-PATNA BOQ 25-6-12-Msc" xfId="1552" xr:uid="{00000000-0005-0000-0000-0000F7050000}"/>
    <cellStyle name="_Apna Punjab homes FAS 27.09.06_R1_Radius BOQ_17.07.12" xfId="1553" xr:uid="{00000000-0005-0000-0000-0000F8050000}"/>
    <cellStyle name="_Apollo - 220109" xfId="1554" xr:uid="{00000000-0005-0000-0000-0000F9050000}"/>
    <cellStyle name="_Apollo Health Hiway - System x BOM - 1 v1.0" xfId="1555" xr:uid="{00000000-0005-0000-0000-0000FA050000}"/>
    <cellStyle name="_apollo_server" xfId="1556" xr:uid="{00000000-0005-0000-0000-0000FB050000}"/>
    <cellStyle name="_ApolloTyres 240608_v1.3" xfId="1557" xr:uid="{00000000-0005-0000-0000-0000FC050000}"/>
    <cellStyle name="_ApolloTyres 240608_v1.3_Atos" xfId="1558" xr:uid="{00000000-0005-0000-0000-0000FD050000}"/>
    <cellStyle name="_ApolloTyres 240608_v1.3_CBS ITS Cost case V15_170809" xfId="1559" xr:uid="{00000000-0005-0000-0000-0000FE050000}"/>
    <cellStyle name="_ApolloTyres 240608_v1.3_CBS ITS Cost case V15_170809_Atos" xfId="1560" xr:uid="{00000000-0005-0000-0000-0000FF050000}"/>
    <cellStyle name="_ApolloTyres 240608_v1.3_CBS ITS Cost case V15_170809_Can Bank cost case_23rdFeb2010_V3" xfId="1561" xr:uid="{00000000-0005-0000-0000-000000060000}"/>
    <cellStyle name="_ApolloTyres 240608_v1.3_CBS ITS Cost case V15_170809_Can Bank cost case_23rdFeb2010_V3_Atos" xfId="1562" xr:uid="{00000000-0005-0000-0000-000001060000}"/>
    <cellStyle name="_ApolloTyres 240608_v1.3_CBS ITS Cost case V15_170809_Can Bank cost case_23rdFeb2010_V3_Pricing_TVSI_25.05.12" xfId="1563" xr:uid="{00000000-0005-0000-0000-000002060000}"/>
    <cellStyle name="_ApolloTyres 240608_v1.3_CBS ITS Cost case V15_170809_Can Bank cost case_23rdFeb2010_V3_Revised BOQ ATOS 030312 (2)" xfId="1564" xr:uid="{00000000-0005-0000-0000-000003060000}"/>
    <cellStyle name="_ApolloTyres 240608_v1.3_CBS ITS Cost case V15_170809_Pricing_TVSI_25.05.12" xfId="1565" xr:uid="{00000000-0005-0000-0000-000004060000}"/>
    <cellStyle name="_ApolloTyres 240608_v1.3_CBS ITS Cost case V15_170809_Revised BOQ ATOS 030312 (2)" xfId="1566" xr:uid="{00000000-0005-0000-0000-000005060000}"/>
    <cellStyle name="_ApolloTyres 240608_v1.3_Pricing_TVSI_25.05.12" xfId="1567" xr:uid="{00000000-0005-0000-0000-000006060000}"/>
    <cellStyle name="_ApolloTyres 240608_v1.3_Revised BOQ ATOS 030312 (2)" xfId="1568" xr:uid="{00000000-0005-0000-0000-000007060000}"/>
    <cellStyle name="_Appendix 1 Functional RFP" xfId="1569" xr:uid="{00000000-0005-0000-0000-000008060000}"/>
    <cellStyle name="_Approval status" xfId="1570" xr:uid="{00000000-0005-0000-0000-000009060000}"/>
    <cellStyle name="_April" xfId="1571" xr:uid="{00000000-0005-0000-0000-00000A060000}"/>
    <cellStyle name="_APRIL-MPR-SANTOSH" xfId="1572" xr:uid="{00000000-0005-0000-0000-00000B060000}"/>
    <cellStyle name="_ARB Details" xfId="1573" xr:uid="{00000000-0005-0000-0000-00000C060000}"/>
    <cellStyle name="_ARB-Ranbaxy" xfId="1574" xr:uid="{00000000-0005-0000-0000-00000D060000}"/>
    <cellStyle name="_ARCH-GATE" xfId="1575" xr:uid="{00000000-0005-0000-0000-00000E060000}"/>
    <cellStyle name="_Architectural template" xfId="1576" xr:uid="{00000000-0005-0000-0000-00000F060000}"/>
    <cellStyle name="_Area Statement 0705017" xfId="1577" xr:uid="{00000000-0005-0000-0000-000010060000}"/>
    <cellStyle name="_Artemis Cost Case, V2-14th March" xfId="1578" xr:uid="{00000000-0005-0000-0000-000011060000}"/>
    <cellStyle name="_Ascendas - AFAS, ACS &amp; EPABX - 14.11.06R5EST &amp; EXwork" xfId="1579" xr:uid="{00000000-0005-0000-0000-000012060000}"/>
    <cellStyle name="_Ascendas - AFAS, ACS &amp; EPABX - 14.11.06R5EST &amp; EXwork_Bharati-PATNA BOQ 25-6-12-Msc" xfId="1580" xr:uid="{00000000-0005-0000-0000-000013060000}"/>
    <cellStyle name="_Ascendas - AFAS, ACS &amp; EPABX - 14.11.06R5EST &amp; EXwork_R1_Radius BOQ_17.07.12" xfId="1581" xr:uid="{00000000-0005-0000-0000-000014060000}"/>
    <cellStyle name="_Ascendas - PH II - BMS - 26.03.08" xfId="1582" xr:uid="{00000000-0005-0000-0000-000015060000}"/>
    <cellStyle name="_Ascendas - PH3 - 07.11.07(ACS) - Spiltup" xfId="1583" xr:uid="{00000000-0005-0000-0000-000016060000}"/>
    <cellStyle name="_Ascendas 14.9.06 R1" xfId="1584" xr:uid="{00000000-0005-0000-0000-000017060000}"/>
    <cellStyle name="_Ascendas 14.9.06 R1_Bharati-PATNA BOQ 25-6-12-Msc" xfId="1585" xr:uid="{00000000-0005-0000-0000-000018060000}"/>
    <cellStyle name="_Ascendas 14.9.06 R1_R1_Radius BOQ_17.07.12" xfId="1586" xr:uid="{00000000-0005-0000-0000-000019060000}"/>
    <cellStyle name="_ASCENDAS -18.08.06" xfId="1587" xr:uid="{00000000-0005-0000-0000-00001A060000}"/>
    <cellStyle name="_ASCENDAS -18.08.06_Bharati-PATNA BOQ 25-6-12-Msc" xfId="1588" xr:uid="{00000000-0005-0000-0000-00001B060000}"/>
    <cellStyle name="_ASCENDAS -18.08.06_R1_Radius BOQ_17.07.12" xfId="1589" xr:uid="{00000000-0005-0000-0000-00001C060000}"/>
    <cellStyle name="_Ascendas 21.9.06 R2" xfId="1590" xr:uid="{00000000-0005-0000-0000-00001D060000}"/>
    <cellStyle name="_Ascendas 21.9.06 R2_Bharati-PATNA BOQ 25-6-12-Msc" xfId="1591" xr:uid="{00000000-0005-0000-0000-00001E060000}"/>
    <cellStyle name="_Ascendas 21.9.06 R2_R1_Radius BOQ_17.07.12" xfId="1592" xr:uid="{00000000-0005-0000-0000-00001F060000}"/>
    <cellStyle name="_Ascendas Mahindra IT Park old-26.03.08 not send" xfId="1593" xr:uid="{00000000-0005-0000-0000-000020060000}"/>
    <cellStyle name="_Ascendas Mahindra IT Park-18.04.08" xfId="1594" xr:uid="{00000000-0005-0000-0000-000021060000}"/>
    <cellStyle name="_Ascendas Mahindra IT Park-26.03.08" xfId="1595" xr:uid="{00000000-0005-0000-0000-000022060000}"/>
    <cellStyle name="_Assumption" xfId="1596" xr:uid="{00000000-0005-0000-0000-000023060000}"/>
    <cellStyle name="_ASSUMPTION SHEET-29-04-11" xfId="1597" xr:uid="{00000000-0005-0000-0000-000024060000}"/>
    <cellStyle name="_aUDIT INSTA AS ON 30NOV'" xfId="1598" xr:uid="{00000000-0005-0000-0000-000025060000}"/>
    <cellStyle name="_August -  Lab Equipments" xfId="1599" xr:uid="{00000000-0005-0000-0000-000026060000}"/>
    <cellStyle name="_aurdra Engg - Afas &amp; Pa - 24.05.06" xfId="1600" xr:uid="{00000000-0005-0000-0000-000027060000}"/>
    <cellStyle name="_aurdra Engg - Afas &amp; Pa - 24.05.06_Bharati-PATNA BOQ 25-6-12-Msc" xfId="1601" xr:uid="{00000000-0005-0000-0000-000028060000}"/>
    <cellStyle name="_aurdra Engg - Afas &amp; Pa - 24.05.06_R1_Radius BOQ_17.07.12" xfId="1602" xr:uid="{00000000-0005-0000-0000-000029060000}"/>
    <cellStyle name="_AUSTIN" xfId="1603" xr:uid="{00000000-0005-0000-0000-00002A060000}"/>
    <cellStyle name="_Aviva fin revised 3591 20th DEc 2006" xfId="1604" xr:uid="{00000000-0005-0000-0000-00002B060000}"/>
    <cellStyle name="_Axis Bank_MIMIX_Cost Case_160608 bid repair v.3" xfId="1605" xr:uid="{00000000-0005-0000-0000-00002C060000}"/>
    <cellStyle name="_Axis Bank_MIMIX_Cost Case_160608 bid repair v.3_Atos" xfId="1606" xr:uid="{00000000-0005-0000-0000-00002D060000}"/>
    <cellStyle name="_Axis Bank_MIMIX_Cost Case_160608 bid repair v.3_Pricing_TVSI_25.05.12" xfId="1607" xr:uid="{00000000-0005-0000-0000-00002E060000}"/>
    <cellStyle name="_Axis Bank_MIMIX_Cost Case_160608 bid repair v.3_Revised BOQ ATOS 030312 (2)" xfId="1608" xr:uid="{00000000-0005-0000-0000-00002F060000}"/>
    <cellStyle name="_Aztec" xfId="1609" xr:uid="{00000000-0005-0000-0000-000030060000}"/>
    <cellStyle name="_B P Poddar Hospitals_V700392-2007" xfId="1610" xr:uid="{00000000-0005-0000-0000-000031060000}"/>
    <cellStyle name="_B.M.MALL - AFAS &amp; BMS - 29.08.06" xfId="1611" xr:uid="{00000000-0005-0000-0000-000032060000}"/>
    <cellStyle name="_B.M.MALL - AFAS &amp; BMS - 29.08.06_Bharati-PATNA BOQ 25-6-12-Msc" xfId="1612" xr:uid="{00000000-0005-0000-0000-000033060000}"/>
    <cellStyle name="_B.M.MALL - AFAS &amp; BMS - 29.08.06_R1_Radius BOQ_17.07.12" xfId="1613" xr:uid="{00000000-0005-0000-0000-000034060000}"/>
    <cellStyle name="_B.O.M-FIRE&amp;SECURITY-SITE-A&amp;B" xfId="1614" xr:uid="{00000000-0005-0000-0000-000035060000}"/>
    <cellStyle name="_BACS 5B bldg ver-2" xfId="1615" xr:uid="{00000000-0005-0000-0000-000036060000}"/>
    <cellStyle name="_Baharampur 08.08.06" xfId="1616" xr:uid="{00000000-0005-0000-0000-000037060000}"/>
    <cellStyle name="_Baharampur 08.08.06_Bharati-PATNA BOQ 25-6-12-Msc" xfId="1617" xr:uid="{00000000-0005-0000-0000-000038060000}"/>
    <cellStyle name="_Baharampur 08.08.06_R1_Radius BOQ_17.07.12" xfId="1618" xr:uid="{00000000-0005-0000-0000-000039060000}"/>
    <cellStyle name="_Bajaj HindustanS47002005TS3200" xfId="1619" xr:uid="{00000000-0005-0000-0000-00003A060000}"/>
    <cellStyle name="_Bajaj Renewal Cost Case pricer reviewed-changes in asset baseline-30thaug06_v1.3" xfId="1620" xr:uid="{00000000-0005-0000-0000-00003B060000}"/>
    <cellStyle name="_Bajajhindustan_6002272_Aug06" xfId="1621" xr:uid="{00000000-0005-0000-0000-00003C060000}"/>
    <cellStyle name="_Balance Sheet 4.1 Dec 08 " xfId="1622" xr:uid="{00000000-0005-0000-0000-00003D060000}"/>
    <cellStyle name="_Balance work Finishing BLD 1-2-DT projects" xfId="1623" xr:uid="{00000000-0005-0000-0000-00003E060000}"/>
    <cellStyle name="_Balance work Finishing BLD-4-5" xfId="1624" xr:uid="{00000000-0005-0000-0000-00003F060000}"/>
    <cellStyle name="_Balance work Structure BLD- (01+02+03)-DT Projects 29-06-10" xfId="1625" xr:uid="{00000000-0005-0000-0000-000040060000}"/>
    <cellStyle name="_Balance work Structure BLD 4-5 BLG 29-06-10" xfId="1626" xr:uid="{00000000-0005-0000-0000-000041060000}"/>
    <cellStyle name="_Bank Of Rajasthan_V603878" xfId="1627" xr:uid="{00000000-0005-0000-0000-000042060000}"/>
    <cellStyle name="_Barclay's Bank - 01-Jun-09" xfId="1628" xr:uid="{00000000-0005-0000-0000-000043060000}"/>
    <cellStyle name="_Barclays NBFC  FMS Cost Case V.1.5" xfId="1629" xr:uid="{00000000-0005-0000-0000-000044060000}"/>
    <cellStyle name="_Barclays_TSM Costing Template" xfId="1630" xr:uid="{00000000-0005-0000-0000-000045060000}"/>
    <cellStyle name="_Battery Calculation" xfId="1631" xr:uid="{00000000-0005-0000-0000-000046060000}"/>
    <cellStyle name="_Battery Calculation_Bharati-PATNA BOQ 25-6-12-Msc" xfId="1632" xr:uid="{00000000-0005-0000-0000-000047060000}"/>
    <cellStyle name="_Battery Calculation_R1_Radius BOQ_17.07.12" xfId="1633" xr:uid="{00000000-0005-0000-0000-000048060000}"/>
    <cellStyle name="_BAY_NUM" xfId="1634" xr:uid="{00000000-0005-0000-0000-000049060000}"/>
    <cellStyle name="_BAY_NUM_Bharati-PATNA BOQ 25-6-12-Msc" xfId="1635" xr:uid="{00000000-0005-0000-0000-00004A060000}"/>
    <cellStyle name="_BAY_NUM_R1_Radius BOQ_17.07.12" xfId="1636" xr:uid="{00000000-0005-0000-0000-00004B060000}"/>
    <cellStyle name="_BCCL  CISCO BOM" xfId="1637" xr:uid="{00000000-0005-0000-0000-00004C060000}"/>
    <cellStyle name="_BCG for Mohan Kuruvilla 70217 sgs" xfId="1638" xr:uid="{00000000-0005-0000-0000-00004D060000}"/>
    <cellStyle name="_Belaire 3rd ra bill 20%" xfId="1639" xr:uid="{00000000-0005-0000-0000-00004E060000}"/>
    <cellStyle name="_Belaire 5th ra bill 80%" xfId="1640" xr:uid="{00000000-0005-0000-0000-00004F060000}"/>
    <cellStyle name="_Belaire Amendment -1" xfId="1641" xr:uid="{00000000-0005-0000-0000-000050060000}"/>
    <cellStyle name="_BEL-Consolidated-BoM-(BP-TP)-11062008 - Ver 2" xfId="1642" xr:uid="{00000000-0005-0000-0000-000051060000}"/>
    <cellStyle name="_BEML V1" xfId="1643" xr:uid="{00000000-0005-0000-0000-000052060000}"/>
    <cellStyle name="_Bharati Airtel -4.12.07 R1 PCS" xfId="1644" xr:uid="{00000000-0005-0000-0000-000053060000}"/>
    <cellStyle name="_Bharti Axa - Consolidated List of 220 branches" xfId="1645" xr:uid="{00000000-0005-0000-0000-000054060000}"/>
    <cellStyle name="_Bharti Axa - Consolidated List of 220 branches_Atos" xfId="1646" xr:uid="{00000000-0005-0000-0000-000055060000}"/>
    <cellStyle name="_Bharti Axa - Consolidated List of 220 branches_Pricing_TVSI_25.05.12" xfId="1647" xr:uid="{00000000-0005-0000-0000-000056060000}"/>
    <cellStyle name="_Bharti Axa - Consolidated List of 220 branches_Revised BOQ ATOS 030312 (2)" xfId="1648" xr:uid="{00000000-0005-0000-0000-000057060000}"/>
    <cellStyle name="_Bharti VAS working sheet v2" xfId="1649" xr:uid="{00000000-0005-0000-0000-000058060000}"/>
    <cellStyle name="_Bharti-Indore_Netsol Passive Revised Quote V1.3_AJP_07.02.07" xfId="1650" xr:uid="{00000000-0005-0000-0000-000059060000}"/>
    <cellStyle name="_Bhavanagar University Library - FAS - 29.06.06" xfId="1651" xr:uid="{00000000-0005-0000-0000-00005A060000}"/>
    <cellStyle name="_Bhavanagar University Library - FAS - 29.06.06_Bharati-PATNA BOQ 25-6-12-Msc" xfId="1652" xr:uid="{00000000-0005-0000-0000-00005B060000}"/>
    <cellStyle name="_Bhavanagar University Library - FAS - 29.06.06_R1_Radius BOQ_17.07.12" xfId="1653" xr:uid="{00000000-0005-0000-0000-00005C060000}"/>
    <cellStyle name="_BHEL Effort Revised 05-12-2007_v1.1" xfId="1654" xr:uid="{00000000-0005-0000-0000-00005D060000}"/>
    <cellStyle name="_BHEL, Ballia-INR-12.08.08" xfId="1655" xr:uid="{00000000-0005-0000-0000-00005E060000}"/>
    <cellStyle name="_BHEL, Bhiwadi -INR-12.08.08" xfId="1656" xr:uid="{00000000-0005-0000-0000-00005F060000}"/>
    <cellStyle name="_bHIMA gENERAL" xfId="1657" xr:uid="{00000000-0005-0000-0000-000060060000}"/>
    <cellStyle name="_bHIMA gENERAL_Bharati-PATNA BOQ 25-6-12-Msc" xfId="1658" xr:uid="{00000000-0005-0000-0000-000061060000}"/>
    <cellStyle name="_bHIMA gENERAL_R1_Radius BOQ_17.07.12" xfId="1659" xr:uid="{00000000-0005-0000-0000-000062060000}"/>
    <cellStyle name="_Bhosale Revised" xfId="1660" xr:uid="{00000000-0005-0000-0000-000063060000}"/>
    <cellStyle name="_BIAL-ASP resources" xfId="1661" xr:uid="{00000000-0005-0000-0000-000064060000}"/>
    <cellStyle name="_BIAL-ASP resources_Atos" xfId="1662" xr:uid="{00000000-0005-0000-0000-000065060000}"/>
    <cellStyle name="_BIAL-ASP resources_Canara Bank Cost Case -DR- v0.1" xfId="1663" xr:uid="{00000000-0005-0000-0000-000066060000}"/>
    <cellStyle name="_BIAL-ASP resources_Canara Bank Cost Case -DR- v0.1_Atos" xfId="1664" xr:uid="{00000000-0005-0000-0000-000067060000}"/>
    <cellStyle name="_BIAL-ASP resources_Canara Bank Cost Case -DR- v0.1_Revised BOQ ATOS 030312 (2)" xfId="1665" xr:uid="{00000000-0005-0000-0000-000068060000}"/>
    <cellStyle name="_BIAL-ASP resources_Canara Bank Cost Case -PRI- v0.1" xfId="1666" xr:uid="{00000000-0005-0000-0000-000069060000}"/>
    <cellStyle name="_BIAL-ASP resources_Canara Bank Cost Case -PRI- v0.1_Atos" xfId="1667" xr:uid="{00000000-0005-0000-0000-00006A060000}"/>
    <cellStyle name="_BIAL-ASP resources_Canara Bank Cost Case -PRI- v0.1_Revised BOQ ATOS 030312 (2)" xfId="1668" xr:uid="{00000000-0005-0000-0000-00006B060000}"/>
    <cellStyle name="_BIAL-ASP resources_CC-Hosting-BLR-ManIPAL V0.1-5yrs-06mar10" xfId="1669" xr:uid="{00000000-0005-0000-0000-00006C060000}"/>
    <cellStyle name="_BIAL-ASP resources_CC-Hosting-BLR-ManIPAL V0.1-5yrs-06mar10_Atos" xfId="1670" xr:uid="{00000000-0005-0000-0000-00006D060000}"/>
    <cellStyle name="_BIAL-ASP resources_CC-Hosting-BLR-ManIPAL V0.1-5yrs-06mar10_Revised BOQ ATOS 030312 (2)" xfId="1671" xr:uid="{00000000-0005-0000-0000-00006E060000}"/>
    <cellStyle name="_BIAL-ASP resources_Cost_Case System Implementation and Software - 14-Dec" xfId="1672" xr:uid="{00000000-0005-0000-0000-00006F060000}"/>
    <cellStyle name="_BIAL-ASP resources_Cost_Case System Implementation and Software - 14-Dec_Atos" xfId="1673" xr:uid="{00000000-0005-0000-0000-000070060000}"/>
    <cellStyle name="_BIAL-ASP resources_Cost_Case System Implementation and Software - 14-Dec_Revised BOQ ATOS 030312 (2)" xfId="1674" xr:uid="{00000000-0005-0000-0000-000071060000}"/>
    <cellStyle name="_BIAL-ASP resources_Cost_Case_Hosting_Devas_BRM-ver0.3(1yr)" xfId="1675" xr:uid="{00000000-0005-0000-0000-000072060000}"/>
    <cellStyle name="_BIAL-ASP resources_Cost_Case_Hosting_Devas_BRM-ver0.3(1yr)_Atos" xfId="1676" xr:uid="{00000000-0005-0000-0000-000073060000}"/>
    <cellStyle name="_BIAL-ASP resources_Cost_Case_Hosting_Devas_BRM-ver0.3(1yr)_Revised BOQ ATOS 030312 (2)" xfId="1677" xr:uid="{00000000-0005-0000-0000-000074060000}"/>
    <cellStyle name="_BIAL-ASP resources_Revised BOQ ATOS 030312 (2)" xfId="1678" xr:uid="{00000000-0005-0000-0000-000075060000}"/>
    <cellStyle name="_BIAL-ASP resources_Software and OTC Server implementation - 24-Nov" xfId="1679" xr:uid="{00000000-0005-0000-0000-000076060000}"/>
    <cellStyle name="_BIAL-ASP resources_Software and OTC Server implementation - 24-Nov_Atos" xfId="1680" xr:uid="{00000000-0005-0000-0000-000077060000}"/>
    <cellStyle name="_BIAL-ASP resources_Software and OTC Server implementation - 24-Nov_Revised BOQ ATOS 030312 (2)" xfId="1681" xr:uid="{00000000-0005-0000-0000-000078060000}"/>
    <cellStyle name="_BIAL-ASP resources_SS" xfId="1682" xr:uid="{00000000-0005-0000-0000-000079060000}"/>
    <cellStyle name="_BIAL-ASP resources_SS_Atos" xfId="1683" xr:uid="{00000000-0005-0000-0000-00007A060000}"/>
    <cellStyle name="_BIAL-ASP resources_SS_Revised BOQ ATOS 030312 (2)" xfId="1684" xr:uid="{00000000-0005-0000-0000-00007B060000}"/>
    <cellStyle name="_Bill of material" xfId="1685" xr:uid="{00000000-0005-0000-0000-00007C060000}"/>
    <cellStyle name="_Bill of Quantities" xfId="1686" xr:uid="{00000000-0005-0000-0000-00007D060000}"/>
    <cellStyle name="_BILLS OF QUANTITIS" xfId="1687" xr:uid="{00000000-0005-0000-0000-00007E060000}"/>
    <cellStyle name="_BILLS OF QUANTITIS_Sez_Boq_Superstructure part-FORMATED" xfId="1688" xr:uid="{00000000-0005-0000-0000-00007F060000}"/>
    <cellStyle name="_Birla Soft  ACS 09.08.06" xfId="1689" xr:uid="{00000000-0005-0000-0000-000080060000}"/>
    <cellStyle name="_Birla Soft  ACS 09.08.06_Bharati-PATNA BOQ 25-6-12-Msc" xfId="1690" xr:uid="{00000000-0005-0000-0000-000081060000}"/>
    <cellStyle name="_Birla Soft  ACS 09.08.06_R1_Radius BOQ_17.07.12" xfId="1691" xr:uid="{00000000-0005-0000-0000-000082060000}"/>
    <cellStyle name="_BLG Costing-29.08.08" xfId="1692" xr:uid="{00000000-0005-0000-0000-000083060000}"/>
    <cellStyle name="_BLG Costing-29.08.08_Sez_Boq_Superstructure part-FORMATED" xfId="1693" xr:uid="{00000000-0005-0000-0000-000084060000}"/>
    <cellStyle name="_BLK-EST-BUILDING 1 - DLF MUMBAI MILLS-13-10-10" xfId="1694" xr:uid="{00000000-0005-0000-0000-000085060000}"/>
    <cellStyle name="_BLOCK EST - BASEMENT" xfId="1695" xr:uid="{00000000-0005-0000-0000-000086060000}"/>
    <cellStyle name="_BLOCK EST - BUILDING 1" xfId="1696" xr:uid="{00000000-0005-0000-0000-000087060000}"/>
    <cellStyle name="_BLOCK EST - BUILDING 2-TO STERLING" xfId="1697" xr:uid="{00000000-0005-0000-0000-000088060000}"/>
    <cellStyle name="_BLOCK EST - BUILDING 3" xfId="1698" xr:uid="{00000000-0005-0000-0000-000089060000}"/>
    <cellStyle name="_BLOCK EST - PODIUM -DLF" xfId="1699" xr:uid="{00000000-0005-0000-0000-00008A060000}"/>
    <cellStyle name="_BLOCK EST - PODIUM -MCGM" xfId="1700" xr:uid="{00000000-0005-0000-0000-00008B060000}"/>
    <cellStyle name="_BLOCK ESTIMATE-09.05.08-PHASE-II-DPA" xfId="1701" xr:uid="{00000000-0005-0000-0000-00008C060000}"/>
    <cellStyle name="_BLOCK ESTIMATE-09.05.08-PHASE-II-DPA 2" xfId="1702" xr:uid="{00000000-0005-0000-0000-00008D060000}"/>
    <cellStyle name="_BLOCK ESTIMATE-09.05.08-PHASE-II-DPA 3" xfId="1703" xr:uid="{00000000-0005-0000-0000-00008E060000}"/>
    <cellStyle name="_BLOCK ESTIMATE-09.05.08-PHASE-II-DPA 4" xfId="1704" xr:uid="{00000000-0005-0000-0000-00008F060000}"/>
    <cellStyle name="_BLOCK ESTIMATE-09.05.08-PHASE-II-DPA 5" xfId="1705" xr:uid="{00000000-0005-0000-0000-000090060000}"/>
    <cellStyle name="_BLOCK ESTIMATE-09.05.08-PHASE-II-DPA 6" xfId="1706" xr:uid="{00000000-0005-0000-0000-000091060000}"/>
    <cellStyle name="_BLOCK ESTIMATE-09.05.08-PHASE-II-DPA_2 BHK" xfId="1707" xr:uid="{00000000-0005-0000-0000-000092060000}"/>
    <cellStyle name="_BLOCK ESTIMATE-09.05.08-PHASE-II-DPA_5th FLOOR" xfId="1708" xr:uid="{00000000-0005-0000-0000-000093060000}"/>
    <cellStyle name="_BLOCK ESTIMATE-09.05.08-PHASE-II-DPA_ARCH MAJORs (G)" xfId="1709" xr:uid="{00000000-0005-0000-0000-000094060000}"/>
    <cellStyle name="_BLOCK ESTIMATE-09.05.08-PHASE-II-DPA_ARCH MAJORs (G+1)-4 QTR" xfId="1710" xr:uid="{00000000-0005-0000-0000-000095060000}"/>
    <cellStyle name="_BLOCK ESTIMATE-09.05.08-PHASE-II-DPA_ARCH OR'S (G+1) -3 QTR_" xfId="1711" xr:uid="{00000000-0005-0000-0000-000096060000}"/>
    <cellStyle name="_BLOCK ESTIMATE-09.05.08-PHASE-II-DPA_ARCH-Office" xfId="1712" xr:uid="{00000000-0005-0000-0000-000097060000}"/>
    <cellStyle name="_BLOCK ESTIMATE-09.05.08-PHASE-II-DPA_Block -E" xfId="1713" xr:uid="{00000000-0005-0000-0000-000098060000}"/>
    <cellStyle name="_BLOCK ESTIMATE-09.05.08-PHASE-II-DPA_BOQ" xfId="1714" xr:uid="{00000000-0005-0000-0000-000099060000}"/>
    <cellStyle name="_BLOCK ESTIMATE-09.05.08-PHASE-II-DPA_BOQ OF FINISHES FOR residentialL- 21.05.11" xfId="1715" xr:uid="{00000000-0005-0000-0000-00009A060000}"/>
    <cellStyle name="_BLOCK ESTIMATE-09.05.08-PHASE-II-DPA_BOQ_1" xfId="1716" xr:uid="{00000000-0005-0000-0000-00009B060000}"/>
    <cellStyle name="_BLOCK ESTIMATE-09.05.08-PHASE-II-DPA_BOQ_Assumption" xfId="1717" xr:uid="{00000000-0005-0000-0000-00009C060000}"/>
    <cellStyle name="_BLOCK ESTIMATE-09.05.08-PHASE-II-DPA_BOQ_HardWare" xfId="1718" xr:uid="{00000000-0005-0000-0000-00009D060000}"/>
    <cellStyle name="_BLOCK ESTIMATE-09.05.08-PHASE-II-DPA_BOQ_MEAS SHEET OF- BLOCK-B-29-2-2012-shinu chk pre" xfId="1719" xr:uid="{00000000-0005-0000-0000-00009E060000}"/>
    <cellStyle name="_BLOCK ESTIMATE-09.05.08-PHASE-II-DPA_BOQ_MEAS SHEET OF-structure- 3.3..2012.xls (Block A,B,C ,D,E) - CHK Shinu" xfId="1720" xr:uid="{00000000-0005-0000-0000-00009F060000}"/>
    <cellStyle name="_BLOCK ESTIMATE-09.05.08-PHASE-II-DPA_BOQ_MEAS SHEET OF-structure preksha- 3.3..2012" xfId="1721" xr:uid="{00000000-0005-0000-0000-0000A0060000}"/>
    <cellStyle name="_BLOCK ESTIMATE-09.05.08-PHASE-II-DPA_BOQ_MEAS SHEET OF-structure preksha- 3.3..2012.xls (Block C ,D,E) - CHK - C" xfId="1722" xr:uid="{00000000-0005-0000-0000-0000A1060000}"/>
    <cellStyle name="_BLOCK ESTIMATE-09.05.08-PHASE-II-DPA_BOQ_RESI. FIN BOQ - D18" xfId="1723" xr:uid="{00000000-0005-0000-0000-0000A2060000}"/>
    <cellStyle name="_BLOCK ESTIMATE-09.05.08-PHASE-II-DPA_BOQ_SUMMARY (2)" xfId="1724" xr:uid="{00000000-0005-0000-0000-0000A3060000}"/>
    <cellStyle name="_BLOCK ESTIMATE-09.05.08-PHASE-II-DPA_Builtup Area" xfId="1725" xr:uid="{00000000-0005-0000-0000-0000A4060000}"/>
    <cellStyle name="_BLOCK ESTIMATE-09.05.08-PHASE-II-DPA_Copy of Copy of MEAS SHEET OF- ARCH-SHIKHA" xfId="1726" xr:uid="{00000000-0005-0000-0000-0000A5060000}"/>
    <cellStyle name="_BLOCK ESTIMATE-09.05.08-PHASE-II-DPA_Copy of MEAS SHEET OF- ARCH-kajal.." xfId="1727" xr:uid="{00000000-0005-0000-0000-0000A6060000}"/>
    <cellStyle name="_BLOCK ESTIMATE-09.05.08-PHASE-II-DPA_Copy of MEAS SHEET OF- ARCH-SK" xfId="1728" xr:uid="{00000000-0005-0000-0000-0000A7060000}"/>
    <cellStyle name="_BLOCK ESTIMATE-09.05.08-PHASE-II-DPA_DRAFT BOQ-COMM-FIN-31.05.11-REV" xfId="1729" xr:uid="{00000000-0005-0000-0000-0000A8060000}"/>
    <cellStyle name="_BLOCK ESTIMATE-09.05.08-PHASE-II-DPA_DRAFT BOQ-FINISHES-BLOCK D18-21.11.11" xfId="1730" xr:uid="{00000000-0005-0000-0000-0000A9060000}"/>
    <cellStyle name="_BLOCK ESTIMATE-09.05.08-PHASE-II-DPA_DRAFT BOQ-STRL CIVIL &amp; FINISHING WORK-BLOCK D18-25.11.11" xfId="1731" xr:uid="{00000000-0005-0000-0000-0000AA060000}"/>
    <cellStyle name="_BLOCK ESTIMATE-09.05.08-PHASE-II-DPA_DRAFT-BOQ-CIVIL-RESI-30.05.11-R1-(REV-Bhavika)(plaster)" xfId="1732" xr:uid="{00000000-0005-0000-0000-0000AB060000}"/>
    <cellStyle name="_BLOCK ESTIMATE-09.05.08-PHASE-II-DPA_ESTIMATE-15.03.11-OPTION-2" xfId="1733" xr:uid="{00000000-0005-0000-0000-0000AC060000}"/>
    <cellStyle name="_BLOCK ESTIMATE-09.05.08-PHASE-II-DPA_Final BOQ-SEMINAR HALL" xfId="1734" xr:uid="{00000000-0005-0000-0000-0000AD060000}"/>
    <cellStyle name="_BLOCK ESTIMATE-09.05.08-PHASE-II-DPA_FINAL MEAS SHEET OF-ARCHI-MDP HOSTEL -BL -" xfId="1735" xr:uid="{00000000-0005-0000-0000-0000AE060000}"/>
    <cellStyle name="_BLOCK ESTIMATE-09.05.08-PHASE-II-DPA_HardWare" xfId="1736" xr:uid="{00000000-0005-0000-0000-0000AF060000}"/>
    <cellStyle name="_BLOCK ESTIMATE-09.05.08-PHASE-II-DPA_JCO's (G+1) - 3 QUARTES" xfId="1737" xr:uid="{00000000-0005-0000-0000-0000B0060000}"/>
    <cellStyle name="_BLOCK ESTIMATE-09.05.08-PHASE-II-DPA_JCO's (G+1) - 3 QUARTES - FINAL ARCH &amp; STRU" xfId="1738" xr:uid="{00000000-0005-0000-0000-0000B1060000}"/>
    <cellStyle name="_BLOCK ESTIMATE-09.05.08-PHASE-II-DPA_JCO's (G+1) - 4 QUARTES" xfId="1739" xr:uid="{00000000-0005-0000-0000-0000B2060000}"/>
    <cellStyle name="_BLOCK ESTIMATE-09.05.08-PHASE-II-DPA_JCO's (G+2) - 6 QUARTES" xfId="1740" xr:uid="{00000000-0005-0000-0000-0000B3060000}"/>
    <cellStyle name="_BLOCK ESTIMATE-09.05.08-PHASE-II-DPA_k1" xfId="1741" xr:uid="{00000000-0005-0000-0000-0000B4060000}"/>
    <cellStyle name="_BLOCK ESTIMATE-09.05.08-PHASE-II-DPA_mansonry and Lw Concrete at classroom-shinu" xfId="1742" xr:uid="{00000000-0005-0000-0000-0000B5060000}"/>
    <cellStyle name="_BLOCK ESTIMATE-09.05.08-PHASE-II-DPA_MBA COLLAGE-CCBA ARCH" xfId="1743" xr:uid="{00000000-0005-0000-0000-0000B6060000}"/>
    <cellStyle name="_BLOCK ESTIMATE-09.05.08-PHASE-II-DPA_MEAS -SENIOR SAILOR -(G)" xfId="1744" xr:uid="{00000000-0005-0000-0000-0000B7060000}"/>
    <cellStyle name="_BLOCK ESTIMATE-09.05.08-PHASE-II-DPA_MEAS SHEET - STRUCTURAL STEEL-REF" xfId="1745" xr:uid="{00000000-0005-0000-0000-0000B8060000}"/>
    <cellStyle name="_BLOCK ESTIMATE-09.05.08-PHASE-II-DPA_MEAS SHEET OF (1BHK ECONOMY  Sector A &amp; B-A1,A2,A3,A4,B1&amp;B4 )" xfId="1746" xr:uid="{00000000-0005-0000-0000-0000B9060000}"/>
    <cellStyle name="_BLOCK ESTIMATE-09.05.08-PHASE-II-DPA_MEAS SHEET OF (1BHK ECONOMY Sector B-B2&amp;B3)" xfId="1747" xr:uid="{00000000-0005-0000-0000-0000BA060000}"/>
    <cellStyle name="_BLOCK ESTIMATE-09.05.08-PHASE-II-DPA_MEAS SHEET OF (1BHK Luxury Sector C-C1,C2 Sector D-D3)" xfId="1748" xr:uid="{00000000-0005-0000-0000-0000BB060000}"/>
    <cellStyle name="_BLOCK ESTIMATE-09.05.08-PHASE-II-DPA_MEAS SHEET OF (1BHK Luxury Sector D-D1,D2)" xfId="1749" xr:uid="{00000000-0005-0000-0000-0000BC060000}"/>
    <cellStyle name="_BLOCK ESTIMATE-09.05.08-PHASE-II-DPA_MEAS SHEET OF (2BHK Luxury Sector E)" xfId="1750" xr:uid="{00000000-0005-0000-0000-0000BD060000}"/>
    <cellStyle name="_BLOCK ESTIMATE-09.05.08-PHASE-II-DPA_MEAS SHEET OF (2BHK Luxury Sector F &amp; E)" xfId="1751" xr:uid="{00000000-0005-0000-0000-0000BE060000}"/>
    <cellStyle name="_BLOCK ESTIMATE-09.05.08-PHASE-II-DPA_MEAS SHEET OF 2.5 BHK- ANKITA" xfId="1752" xr:uid="{00000000-0005-0000-0000-0000BF060000}"/>
    <cellStyle name="_BLOCK ESTIMATE-09.05.08-PHASE-II-DPA_MEAS SHEET OF 3BHK - 21.3.12 - VK" xfId="1753" xr:uid="{00000000-0005-0000-0000-0000C0060000}"/>
    <cellStyle name="_BLOCK ESTIMATE-09.05.08-PHASE-II-DPA_MEAS SHEET OF- ARCH - Lower Ground floor" xfId="1754" xr:uid="{00000000-0005-0000-0000-0000C1060000}"/>
    <cellStyle name="_BLOCK ESTIMATE-09.05.08-PHASE-II-DPA_MEAS SHEET OF- ARCH -6th Floor-shinu-" xfId="1755" xr:uid="{00000000-0005-0000-0000-0000C2060000}"/>
    <cellStyle name="_BLOCK ESTIMATE-09.05.08-PHASE-II-DPA_MEAS SHEET OF- ARCH- Chaitali" xfId="1756" xr:uid="{00000000-0005-0000-0000-0000C3060000}"/>
    <cellStyle name="_BLOCK ESTIMATE-09.05.08-PHASE-II-DPA_MEAS SHEET OF- ARCH -LOWER GROUND FLOOR" xfId="1757" xr:uid="{00000000-0005-0000-0000-0000C4060000}"/>
    <cellStyle name="_BLOCK ESTIMATE-09.05.08-PHASE-II-DPA_MEAS SHEET OF- ARCH THIRD FLOOR" xfId="1758" xr:uid="{00000000-0005-0000-0000-0000C5060000}"/>
    <cellStyle name="_BLOCK ESTIMATE-09.05.08-PHASE-II-DPA_MEAS SHEET OF- ARCH-25-12-2010-heena...." xfId="1759" xr:uid="{00000000-0005-0000-0000-0000C6060000}"/>
    <cellStyle name="_BLOCK ESTIMATE-09.05.08-PHASE-II-DPA_MEAS SHEET OF- ARCH-ANKITA " xfId="1760" xr:uid="{00000000-0005-0000-0000-0000C7060000}"/>
    <cellStyle name="_BLOCK ESTIMATE-09.05.08-PHASE-II-DPA_MEAS SHEET OF- ARCH-Ankita-19.10.2011 - Final-CHECK" xfId="1761" xr:uid="{00000000-0005-0000-0000-0000C8060000}"/>
    <cellStyle name="_BLOCK ESTIMATE-09.05.08-PHASE-II-DPA_MEAS SHEET OF- ARCH-kajal.." xfId="1762" xr:uid="{00000000-0005-0000-0000-0000C9060000}"/>
    <cellStyle name="_BLOCK ESTIMATE-09.05.08-PHASE-II-DPA_MEAS SHEET OF- ARCH-MP" xfId="1763" xr:uid="{00000000-0005-0000-0000-0000CA060000}"/>
    <cellStyle name="_BLOCK ESTIMATE-09.05.08-PHASE-II-DPA_MEAS SHEET OF- ARCH-priyanka." xfId="1764" xr:uid="{00000000-0005-0000-0000-0000CB060000}"/>
    <cellStyle name="_BLOCK ESTIMATE-09.05.08-PHASE-II-DPA_MEAS SHEET OF BLOCK - C- ALL - MP -CHK" xfId="1765" xr:uid="{00000000-0005-0000-0000-0000CC060000}"/>
    <cellStyle name="_BLOCK ESTIMATE-09.05.08-PHASE-II-DPA_MEAS SHEET OF BUILTUPAREA" xfId="1766" xr:uid="{00000000-0005-0000-0000-0000CD060000}"/>
    <cellStyle name="_BLOCK ESTIMATE-09.05.08-PHASE-II-DPA_MEAS SHEET OF Elevation fearture -07-07-11- SHINU" xfId="1767" xr:uid="{00000000-0005-0000-0000-0000CE060000}"/>
    <cellStyle name="_BLOCK ESTIMATE-09.05.08-PHASE-II-DPA_MEAS SHEET OF FINISHES FOR BLOCK D 18 - 21.11.11.xls - CHK" xfId="1768" xr:uid="{00000000-0005-0000-0000-0000CF060000}"/>
    <cellStyle name="_BLOCK ESTIMATE-09.05.08-PHASE-II-DPA_MEAS SHEET OF FLOORING 08-07-2011-Mitali" xfId="1769" xr:uid="{00000000-0005-0000-0000-0000D0060000}"/>
    <cellStyle name="_BLOCK ESTIMATE-09.05.08-PHASE-II-DPA_MEAS SHEET OF Joinary Block C -- VK" xfId="1770" xr:uid="{00000000-0005-0000-0000-0000D1060000}"/>
    <cellStyle name="_BLOCK ESTIMATE-09.05.08-PHASE-II-DPA_MEAS SHEET OF Joinary Block D shinu" xfId="1771" xr:uid="{00000000-0005-0000-0000-0000D2060000}"/>
    <cellStyle name="_BLOCK ESTIMATE-09.05.08-PHASE-II-DPA_MEAS SHEET OF Masonary 08-07-11 - Ankita" xfId="1772" xr:uid="{00000000-0005-0000-0000-0000D3060000}"/>
    <cellStyle name="_BLOCK ESTIMATE-09.05.08-PHASE-II-DPA_MEAS SHEET OF Masonary 24-06-11-final" xfId="1773" xr:uid="{00000000-0005-0000-0000-0000D4060000}"/>
    <cellStyle name="_BLOCK ESTIMATE-09.05.08-PHASE-II-DPA_MEAS SHEET OF- Mitali" xfId="1774" xr:uid="{00000000-0005-0000-0000-0000D5060000}"/>
    <cellStyle name="_BLOCK ESTIMATE-09.05.08-PHASE-II-DPA_MEAS SHEET OF RCC CLASS ROOM 1-PREKSHA-16.3.2012" xfId="1775" xr:uid="{00000000-0005-0000-0000-0000D6060000}"/>
    <cellStyle name="_BLOCK ESTIMATE-09.05.08-PHASE-II-DPA_MEAS SHEET OF RCC CLASS ROOM 2-PREKSHA-16.3.2012" xfId="1776" xr:uid="{00000000-0005-0000-0000-0000D7060000}"/>
    <cellStyle name="_BLOCK ESTIMATE-09.05.08-PHASE-II-DPA_MEAS SHEET OF RCC FOR Admin - 19-03-12 - ANKITA" xfId="1777" xr:uid="{00000000-0005-0000-0000-0000D8060000}"/>
    <cellStyle name="_BLOCK ESTIMATE-09.05.08-PHASE-II-DPA_MEAS SHEET OF RCC FOR LAB-1 - 16-03-12 - ANKITA" xfId="1778" xr:uid="{00000000-0005-0000-0000-0000D9060000}"/>
    <cellStyle name="_BLOCK ESTIMATE-09.05.08-PHASE-II-DPA_MEAS SHEET OF RCC FOR LAB-2 - 16-03-12 - ANKITA" xfId="1779" xr:uid="{00000000-0005-0000-0000-0000DA060000}"/>
    <cellStyle name="_BLOCK ESTIMATE-09.05.08-PHASE-II-DPA_MEAS SHEET OF RCC FOR MDP HOSTEL - 06.06.11-JRP" xfId="1780" xr:uid="{00000000-0005-0000-0000-0000DB060000}"/>
    <cellStyle name="_BLOCK ESTIMATE-09.05.08-PHASE-II-DPA_MEAS SHEET OF RCC FOR Seminar block - 16-03-12 - ANKITA" xfId="1781" xr:uid="{00000000-0005-0000-0000-0000DC060000}"/>
    <cellStyle name="_BLOCK ESTIMATE-09.05.08-PHASE-II-DPA_MEAS SHEET OF SECTOR-G 3BHK-14.04.12-JRP" xfId="1782" xr:uid="{00000000-0005-0000-0000-0000DD060000}"/>
    <cellStyle name="_BLOCK ESTIMATE-09.05.08-PHASE-II-DPA_MEAS SHEET Of SIX FLOOR WOODEN FLOORING- PREKSHA-RE WRITE FOR FLOORING" xfId="1783" xr:uid="{00000000-0005-0000-0000-0000DE060000}"/>
    <cellStyle name="_BLOCK ESTIMATE-09.05.08-PHASE-II-DPA_MEAS SHEET OF STRL CIVIL BLOCK D18-18.11.11-SJU" xfId="1784" xr:uid="{00000000-0005-0000-0000-0000DF060000}"/>
    <cellStyle name="_BLOCK ESTIMATE-09.05.08-PHASE-II-DPA_MEAS SHEET OF STRL CIVIL BLOCK D18-18.11.11-SJU.xls - CHK" xfId="1785" xr:uid="{00000000-0005-0000-0000-0000E0060000}"/>
    <cellStyle name="_BLOCK ESTIMATE-09.05.08-PHASE-II-DPA_MEAS SHEET OF Struc (1BHK ECONOMY  Sector A &amp; B-A1,A2,A3,A4,B1&amp;B4 )" xfId="1786" xr:uid="{00000000-0005-0000-0000-0000E1060000}"/>
    <cellStyle name="_BLOCK ESTIMATE-09.05.08-PHASE-II-DPA_MEAS SHEET OF Struc (1BHK ECONOMY  Sector B- B2 &amp; B3)" xfId="1787" xr:uid="{00000000-0005-0000-0000-0000E2060000}"/>
    <cellStyle name="_BLOCK ESTIMATE-09.05.08-PHASE-II-DPA_MEAS SHEET OF Struc (1BHK Luxury  Sector C- C1 ,C2 &amp; C3)" xfId="1788" xr:uid="{00000000-0005-0000-0000-0000E3060000}"/>
    <cellStyle name="_BLOCK ESTIMATE-09.05.08-PHASE-II-DPA_MEAS SHEET OF Struc (1BHK Luxury  Sector D- D1 ,D2 )" xfId="1789" xr:uid="{00000000-0005-0000-0000-0000E4060000}"/>
    <cellStyle name="_BLOCK ESTIMATE-09.05.08-PHASE-II-DPA_MEAS SHEET OF Struc (2BHK Luxury  Sector E-E1 )" xfId="1790" xr:uid="{00000000-0005-0000-0000-0000E5060000}"/>
    <cellStyle name="_BLOCK ESTIMATE-09.05.08-PHASE-II-DPA_MEAS SHEET OF Struc (2BHK Luxury  Sector E-E2 )" xfId="1791" xr:uid="{00000000-0005-0000-0000-0000E6060000}"/>
    <cellStyle name="_BLOCK ESTIMATE-09.05.08-PHASE-II-DPA_MEAS SHEET OF Struc (3BHK Sector-G)-20.04.12-JRP" xfId="1792" xr:uid="{00000000-0005-0000-0000-0000E7060000}"/>
    <cellStyle name="_BLOCK ESTIMATE-09.05.08-PHASE-II-DPA_MEAS SHEET OF- STRUC FINAL 19-01-2012" xfId="1793" xr:uid="{00000000-0005-0000-0000-0000E8060000}"/>
    <cellStyle name="_BLOCK ESTIMATE-09.05.08-PHASE-II-DPA_MEAS SHEET OF Waterproofing as per Revised drg. 4-11-11 (RESi)- P" xfId="1794" xr:uid="{00000000-0005-0000-0000-0000E9060000}"/>
    <cellStyle name="_BLOCK ESTIMATE-09.05.08-PHASE-II-DPA_Meas Sheet of-stru-STAFF QUARTER-kajal" xfId="1795" xr:uid="{00000000-0005-0000-0000-0000EA060000}"/>
    <cellStyle name="_BLOCK ESTIMATE-09.05.08-PHASE-II-DPA_MEAS.-OR'S (G+1) (3 QTRS.)" xfId="1796" xr:uid="{00000000-0005-0000-0000-0000EB060000}"/>
    <cellStyle name="_BLOCK ESTIMATE-09.05.08-PHASE-II-DPA_MEAS.-OR'S (G+2) (6 QTRS.)" xfId="1797" xr:uid="{00000000-0005-0000-0000-0000EC060000}"/>
    <cellStyle name="_BLOCK ESTIMATE-09.05.08-PHASE-II-DPA_MEAS_FACULTY HOUSING" xfId="1798" xr:uid="{00000000-0005-0000-0000-0000ED060000}"/>
    <cellStyle name="_BLOCK ESTIMATE-09.05.08-PHASE-II-DPA_MEAS-FACULTY HOUSE-16.04.10-A" xfId="1799" xr:uid="{00000000-0005-0000-0000-0000EE060000}"/>
    <cellStyle name="_BLOCK ESTIMATE-09.05.08-PHASE-II-DPA_MEAS-FACULTY HOUSE-16.04.10-A_BOQ" xfId="1800" xr:uid="{00000000-0005-0000-0000-0000EF060000}"/>
    <cellStyle name="_BLOCK ESTIMATE-09.05.08-PHASE-II-DPA_MEAS-FACULTY HOUSE-16.04.10-A_MEAS SHEET OF- ARCH. &amp; R.C.C. (M)" xfId="1801" xr:uid="{00000000-0005-0000-0000-0000F0060000}"/>
    <cellStyle name="_BLOCK ESTIMATE-09.05.08-PHASE-II-DPA_MEAS-FACULTY HOUSE-16.04.10-A_MEAS SHEET OF RCC FOR Admin - 19-03-12 - ANKITA" xfId="1802" xr:uid="{00000000-0005-0000-0000-0000F1060000}"/>
    <cellStyle name="_BLOCK ESTIMATE-09.05.08-PHASE-II-DPA_MEAS-FACULTY HOUSE-16.04.10-A_Meas. Sheet Of R.C.C. (07-06-12)(M.)(Tower - 2)" xfId="1803" xr:uid="{00000000-0005-0000-0000-0000F2060000}"/>
    <cellStyle name="_BLOCK ESTIMATE-09.05.08-PHASE-II-DPA_MEAS-FACULTY HOUSE-16.04.10-A_Meas. Sheet Of R.C.C. (07-06-12)(M.)(Tower- 1)" xfId="1804" xr:uid="{00000000-0005-0000-0000-0000F3060000}"/>
    <cellStyle name="_BLOCK ESTIMATE-09.05.08-PHASE-II-DPA_MEAS-FACULTY HOUSE-16.04.10-A_Meas. Sheet Of R.C.C. (13-06-12)(M)(basement)" xfId="1805" xr:uid="{00000000-0005-0000-0000-0000F4060000}"/>
    <cellStyle name="_BLOCK ESTIMATE-09.05.08-PHASE-II-DPA_MEAS-FACULTY HOUSE-16.04.10-A_Meas. Sheet Of R.C.C.Tower 3-(9.06.12)-N" xfId="1806" xr:uid="{00000000-0005-0000-0000-0000F5060000}"/>
    <cellStyle name="_BLOCK ESTIMATE-09.05.08-PHASE-II-DPA_MEAS-PAINT D 18" xfId="1807" xr:uid="{00000000-0005-0000-0000-0000F6060000}"/>
    <cellStyle name="_BLOCK ESTIMATE-09.05.08-PHASE-II-DPA_Meas-RCC-9-1-12" xfId="1808" xr:uid="{00000000-0005-0000-0000-0000F7060000}"/>
    <cellStyle name="_BLOCK ESTIMATE-09.05.08-PHASE-II-DPA_Meas-RCC-9-1-12 chk preksha" xfId="1809" xr:uid="{00000000-0005-0000-0000-0000F8060000}"/>
    <cellStyle name="_BLOCK ESTIMATE-09.05.08-PHASE-II-DPA_Meas-RCC-9-1-12 -Mitali" xfId="1810" xr:uid="{00000000-0005-0000-0000-0000F9060000}"/>
    <cellStyle name="_BLOCK ESTIMATE-09.05.08-PHASE-II-DPA_MEASS SHEET OF PARTITION WALL -5 TH FLOORmitali-RE WRITE FOR FLOORING" xfId="1811" xr:uid="{00000000-0005-0000-0000-0000FA060000}"/>
    <cellStyle name="_BLOCK ESTIMATE-09.05.08-PHASE-II-DPA_MEAS-SHEET- FINISHING-BL" xfId="1812" xr:uid="{00000000-0005-0000-0000-0000FB060000}"/>
    <cellStyle name="_BLOCK ESTIMATE-09.05.08-PHASE-II-DPA_MEAS-SHEET-OF  INTERIOR WORK - CORRIDOR-BL" xfId="1813" xr:uid="{00000000-0005-0000-0000-0000FC060000}"/>
    <cellStyle name="_BLOCK ESTIMATE-09.05.08-PHASE-II-DPA_MEAS-SHEET-OF  INTERIOR WORK - other area 1st lower &amp; 2nd lower-BL" xfId="1814" xr:uid="{00000000-0005-0000-0000-0000FD060000}"/>
    <cellStyle name="_BLOCK ESTIMATE-09.05.08-PHASE-II-DPA_MEAS-SHEET-OF  INTERIOR WORK -FALSE CEILING -BL" xfId="1815" xr:uid="{00000000-0005-0000-0000-0000FE060000}"/>
    <cellStyle name="_BLOCK ESTIMATE-09.05.08-PHASE-II-DPA_MEAS-SHEET-OF  INTERIOR WORK -LIFT LOBBY-BL -" xfId="1816" xr:uid="{00000000-0005-0000-0000-0000FF060000}"/>
    <cellStyle name="_BLOCK ESTIMATE-09.05.08-PHASE-II-DPA_MEAS-SHEET-OF Flooring - Chaitali -" xfId="1817" xr:uid="{00000000-0005-0000-0000-000000070000}"/>
    <cellStyle name="_BLOCK ESTIMATE-09.05.08-PHASE-II-DPA_MEAS-SHEET-OF Partition - Chaitali - " xfId="1818" xr:uid="{00000000-0005-0000-0000-000001070000}"/>
    <cellStyle name="_BLOCK ESTIMATE-09.05.08-PHASE-II-DPA_Measurement" xfId="1819" xr:uid="{00000000-0005-0000-0000-000002070000}"/>
    <cellStyle name="_BLOCK ESTIMATE-09.05.08-PHASE-II-DPA_Measurement 2" xfId="1820" xr:uid="{00000000-0005-0000-0000-000003070000}"/>
    <cellStyle name="_BLOCK ESTIMATE-09.05.08-PHASE-II-DPA_MEASUREMENT SHEET -Plaster At Guest House- Chaitali" xfId="1821" xr:uid="{00000000-0005-0000-0000-000004070000}"/>
    <cellStyle name="_BLOCK ESTIMATE-09.05.08-PHASE-II-DPA_Measurement_MEASUREMENT SHEET - RCC Chajja - B-C-D-SJU" xfId="1822" xr:uid="{00000000-0005-0000-0000-000005070000}"/>
    <cellStyle name="_BLOCK ESTIMATE-09.05.08-PHASE-II-DPA_Measurement_MEASUREMENT SHEET - STRUCTURAL - Check Shinu" xfId="1823" xr:uid="{00000000-0005-0000-0000-000006070000}"/>
    <cellStyle name="_BLOCK ESTIMATE-09.05.08-PHASE-II-DPA_Measurement_TOWER D" xfId="1824" xr:uid="{00000000-0005-0000-0000-000007070000}"/>
    <cellStyle name="_BLOCK ESTIMATE-09.05.08-PHASE-II-DPA_MEASUREMENT-MAJOR(G+1)-BLOCK-4- 10-08-10-ARVA" xfId="1825" xr:uid="{00000000-0005-0000-0000-000008070000}"/>
    <cellStyle name="_BLOCK ESTIMATE-09.05.08-PHASE-II-DPA_MEASUREMENT-MAJOR(G+1)-BLOCK-4- 10-08-10-NILAM" xfId="1826" xr:uid="{00000000-0005-0000-0000-000009070000}"/>
    <cellStyle name="_BLOCK ESTIMATE-09.05.08-PHASE-II-DPA_Miscellaneous work" xfId="1827" xr:uid="{00000000-0005-0000-0000-00000A070000}"/>
    <cellStyle name="_BLOCK ESTIMATE-09.05.08-PHASE-II-DPA_PAINTING" xfId="1828" xr:uid="{00000000-0005-0000-0000-00000B070000}"/>
    <cellStyle name="_BLOCK ESTIMATE-09.05.08-PHASE-II-DPA_Partition" xfId="1829" xr:uid="{00000000-0005-0000-0000-00000C070000}"/>
    <cellStyle name="_BLOCK ESTIMATE-09.05.08-PHASE-II-DPA_Plumbing Sheet 10-02 -2012 -- VK" xfId="1830" xr:uid="{00000000-0005-0000-0000-00000D070000}"/>
    <cellStyle name="_BLOCK ESTIMATE-09.05.08-PHASE-II-DPA_RA-MKT" xfId="1831" xr:uid="{00000000-0005-0000-0000-00000E070000}"/>
    <cellStyle name="_BLOCK ESTIMATE-09.05.08-PHASE-II-DPA_RCC OR'S (G+2) -6 QTR_" xfId="1832" xr:uid="{00000000-0005-0000-0000-00000F070000}"/>
    <cellStyle name="_BLOCK ESTIMATE-09.05.08-PHASE-II-DPA_REVISED ESTIMATE -29.09.11" xfId="1833" xr:uid="{00000000-0005-0000-0000-000010070000}"/>
    <cellStyle name="_BLOCK ESTIMATE-09.05.08-PHASE-II-DPA_Sez_Boq_Superstructure part-FORMATED" xfId="1834" xr:uid="{00000000-0005-0000-0000-000011070000}"/>
    <cellStyle name="_BLOCK ESTIMATE-09.05.08-PHASE-II-DPA_Steel truss-Dharmendra" xfId="1835" xr:uid="{00000000-0005-0000-0000-000012070000}"/>
    <cellStyle name="_BLOCK ESTIMATE-09.05.08-PHASE-II-DPA_Structr" xfId="1836" xr:uid="{00000000-0005-0000-0000-000013070000}"/>
    <cellStyle name="_BLOCK ESTIMATE-09.05.08-PHASE-II-DPA_SUMMARY (2)" xfId="1837" xr:uid="{00000000-0005-0000-0000-000014070000}"/>
    <cellStyle name="_BLOCK ESTIMATE-09.05.08-PHASE-II-DPA_TOWER D" xfId="1838" xr:uid="{00000000-0005-0000-0000-000015070000}"/>
    <cellStyle name="_BMS Enquiry Revenue tower" xfId="1839" xr:uid="{00000000-0005-0000-0000-000016070000}"/>
    <cellStyle name="_BMS Enquiry Revenue tower_Bharati-PATNA BOQ 25-6-12-Msc" xfId="1840" xr:uid="{00000000-0005-0000-0000-000017070000}"/>
    <cellStyle name="_BMS Enquiry Revenue tower_R1_Radius BOQ_17.07.12" xfId="1841" xr:uid="{00000000-0005-0000-0000-000018070000}"/>
    <cellStyle name="_BMS Format" xfId="1842" xr:uid="{00000000-0005-0000-0000-000019070000}"/>
    <cellStyle name="_BMS Format - INR" xfId="1843" xr:uid="{00000000-0005-0000-0000-00001A070000}"/>
    <cellStyle name="_BMS Format_Bharati-PATNA BOQ 25-6-12-Msc" xfId="1844" xr:uid="{00000000-0005-0000-0000-00001B070000}"/>
    <cellStyle name="_BMS Format_R1_Radius BOQ_17.07.12" xfId="1845" xr:uid="{00000000-0005-0000-0000-00001C070000}"/>
    <cellStyle name="_Bms General" xfId="1846" xr:uid="{00000000-0005-0000-0000-00001D070000}"/>
    <cellStyle name="_Bms General INR" xfId="1847" xr:uid="{00000000-0005-0000-0000-00001E070000}"/>
    <cellStyle name="_Bms General INR_Bharati-PATNA BOQ 25-6-12-Msc" xfId="1848" xr:uid="{00000000-0005-0000-0000-00001F070000}"/>
    <cellStyle name="_Bms General INR_R1_Radius BOQ_17.07.12" xfId="1849" xr:uid="{00000000-0005-0000-0000-000020070000}"/>
    <cellStyle name="_Bms General_Bharati-PATNA BOQ 25-6-12-Msc" xfId="1850" xr:uid="{00000000-0005-0000-0000-000021070000}"/>
    <cellStyle name="_Bms General_R1_Radius BOQ_17.07.12" xfId="1851" xr:uid="{00000000-0005-0000-0000-000022070000}"/>
    <cellStyle name="_bo" xfId="1852" xr:uid="{00000000-0005-0000-0000-000023070000}"/>
    <cellStyle name="_BOB - Mumbai 17.06.05" xfId="1853" xr:uid="{00000000-0005-0000-0000-000024070000}"/>
    <cellStyle name="_BOB - Mumbai 17.06.05_Bharati-PATNA BOQ 25-6-12-Msc" xfId="1854" xr:uid="{00000000-0005-0000-0000-000025070000}"/>
    <cellStyle name="_BOB - Mumbai 17.06.05_R1_Radius BOQ_17.07.12" xfId="1855" xr:uid="{00000000-0005-0000-0000-000026070000}"/>
    <cellStyle name="_BOB DRC 2.3.06" xfId="1856" xr:uid="{00000000-0005-0000-0000-000027070000}"/>
    <cellStyle name="_BOB DRC 2.3.06_Bharati-PATNA BOQ 25-6-12-Msc" xfId="1857" xr:uid="{00000000-0005-0000-0000-000028070000}"/>
    <cellStyle name="_BOB DRC 2.3.06_R1_Radius BOQ_17.07.12" xfId="1858" xr:uid="{00000000-0005-0000-0000-000029070000}"/>
    <cellStyle name="_BOB -DRC-HYD 26.12.2005 Email" xfId="1859" xr:uid="{00000000-0005-0000-0000-00002A070000}"/>
    <cellStyle name="_BOI_Bid repair 2_V1" xfId="1860" xr:uid="{00000000-0005-0000-0000-00002B070000}"/>
    <cellStyle name="_BOI_Bid repair2 _V2" xfId="1861" xr:uid="{00000000-0005-0000-0000-00002C070000}"/>
    <cellStyle name="_BOM - commercial NIPS&amp;HIPS- Final-" xfId="1862" xr:uid="{00000000-0005-0000-0000-00002D070000}"/>
    <cellStyle name="_BOM &amp; Service-Madhura Garments 01.08.2008" xfId="1863" xr:uid="{00000000-0005-0000-0000-00002E070000}"/>
    <cellStyle name="_BOM and Price for HLL dated 11 Dec 206" xfId="1864" xr:uid="{00000000-0005-0000-0000-00002F070000}"/>
    <cellStyle name="_BOM for amp prices" xfId="1865" xr:uid="{00000000-0005-0000-0000-000030070000}"/>
    <cellStyle name="_BOM for amp prices_Bharati-PATNA BOQ 25-6-12-Msc" xfId="1866" xr:uid="{00000000-0005-0000-0000-000031070000}"/>
    <cellStyle name="_BOM for amp prices_R1_Radius BOQ_17.07.12" xfId="1867" xr:uid="{00000000-0005-0000-0000-000032070000}"/>
    <cellStyle name="_BoM_10July07_QM" xfId="1868" xr:uid="{00000000-0005-0000-0000-000033070000}"/>
    <cellStyle name="_BOM_Dial_Delhi_150708_UPS" xfId="1869" xr:uid="{00000000-0005-0000-0000-000034070000}"/>
    <cellStyle name="_BOM_priced_apdrp_iss_products" xfId="1870" xr:uid="{00000000-0005-0000-0000-000035070000}"/>
    <cellStyle name="_BOM-Canara Bank 04.08.2008" xfId="1871" xr:uid="{00000000-0005-0000-0000-000036070000}"/>
    <cellStyle name="_BoM-Security for Datacom-July 04-08" xfId="1872" xr:uid="{00000000-0005-0000-0000-000037070000}"/>
    <cellStyle name="_BoM-Security for Datacom-July 04-08_Atos" xfId="1873" xr:uid="{00000000-0005-0000-0000-000038070000}"/>
    <cellStyle name="_BoM-Security for Datacom-July 04-08_Revised BOQ ATOS 030312 (2)" xfId="1874" xr:uid="{00000000-0005-0000-0000-000039070000}"/>
    <cellStyle name="_BoM-Switching-Alcatel" xfId="1875" xr:uid="{00000000-0005-0000-0000-00003A070000}"/>
    <cellStyle name="_Book1" xfId="1876" xr:uid="{00000000-0005-0000-0000-00003B070000}"/>
    <cellStyle name="_Book1 (15)" xfId="1877" xr:uid="{00000000-0005-0000-0000-00003C070000}"/>
    <cellStyle name="_Book1 (15) 2" xfId="1878" xr:uid="{00000000-0005-0000-0000-00003D070000}"/>
    <cellStyle name="_Book1 (15) 3" xfId="1879" xr:uid="{00000000-0005-0000-0000-00003E070000}"/>
    <cellStyle name="_Book1 (15) 3 2" xfId="1880" xr:uid="{00000000-0005-0000-0000-00003F070000}"/>
    <cellStyle name="_Book1 (15) 4" xfId="1881" xr:uid="{00000000-0005-0000-0000-000040070000}"/>
    <cellStyle name="_Book1 (15)_BEGUR FINISHING" xfId="1882" xr:uid="{00000000-0005-0000-0000-000041070000}"/>
    <cellStyle name="_Book1 (15)_BEGUR Structure BOQ with DPL_Cost 24112011" xfId="1883" xr:uid="{00000000-0005-0000-0000-000042070000}"/>
    <cellStyle name="_Book1 (15)_DLF_Equipment_Formwork" xfId="1884" xr:uid="{00000000-0005-0000-0000-000043070000}"/>
    <cellStyle name="_Book1 (15)_DLF_Equipment_Formwork R4" xfId="1885" xr:uid="{00000000-0005-0000-0000-000044070000}"/>
    <cellStyle name="_Book1 (15)_Monthly consumption summary-Begur -sept-11" xfId="1886" xr:uid="{00000000-0005-0000-0000-000045070000}"/>
    <cellStyle name="_Book1 (15)_revised Monthly consumption summary-Begur -July-11" xfId="1887" xr:uid="{00000000-0005-0000-0000-000046070000}"/>
    <cellStyle name="_Book1 (15)_Structure BOQ" xfId="1888" xr:uid="{00000000-0005-0000-0000-000047070000}"/>
    <cellStyle name="_Book1 (2)" xfId="1889" xr:uid="{00000000-0005-0000-0000-000048070000}"/>
    <cellStyle name="_Book1 (32)" xfId="1890" xr:uid="{00000000-0005-0000-0000-000049070000}"/>
    <cellStyle name="_Book1 (39)" xfId="1891" xr:uid="{00000000-0005-0000-0000-00004A070000}"/>
    <cellStyle name="_Book1 (8)" xfId="1892" xr:uid="{00000000-0005-0000-0000-00004B070000}"/>
    <cellStyle name="_Book1_Price Schedule" xfId="1893" xr:uid="{00000000-0005-0000-0000-00004C070000}"/>
    <cellStyle name="_Book1_Price Schedule_Atos" xfId="1894" xr:uid="{00000000-0005-0000-0000-00004D070000}"/>
    <cellStyle name="_Book1_Price Schedule_Revised BOQ ATOS 030312 (2)" xfId="1895" xr:uid="{00000000-0005-0000-0000-00004E070000}"/>
    <cellStyle name="_Book1_R1_Radius BOQ_17.07.12" xfId="1896" xr:uid="{00000000-0005-0000-0000-00004F070000}"/>
    <cellStyle name="_Book2" xfId="1897" xr:uid="{00000000-0005-0000-0000-000050070000}"/>
    <cellStyle name="_boom barrier 60717 nice" xfId="1898" xr:uid="{00000000-0005-0000-0000-000051070000}"/>
    <cellStyle name="_BOQ" xfId="1899" xr:uid="{00000000-0005-0000-0000-000052070000}"/>
    <cellStyle name="_BOQ - April-10(RA Bill)" xfId="1900" xr:uid="{00000000-0005-0000-0000-000053070000}"/>
    <cellStyle name="_BOQ &amp; Meas 30-04-09" xfId="1901" xr:uid="{00000000-0005-0000-0000-000054070000}"/>
    <cellStyle name="_BOQ &amp; Meas-24.07.09" xfId="1902" xr:uid="{00000000-0005-0000-0000-000055070000}"/>
    <cellStyle name="_BOQ (3)" xfId="1903" xr:uid="{00000000-0005-0000-0000-000056070000}"/>
    <cellStyle name="_BOQ (3)_R1_Radius BOQ_17.07.12" xfId="1904" xr:uid="{00000000-0005-0000-0000-000057070000}"/>
    <cellStyle name="_BOQ (5)" xfId="1905" xr:uid="{00000000-0005-0000-0000-000058070000}"/>
    <cellStyle name="_BOQ (5)_R1_Radius BOQ_17.07.12" xfId="1906" xr:uid="{00000000-0005-0000-0000-000059070000}"/>
    <cellStyle name="_BOQ 03.05.11" xfId="1907" xr:uid="{00000000-0005-0000-0000-00005A070000}"/>
    <cellStyle name="_BOQ 03.05.11_R1_Radius BOQ_17.07.12" xfId="1908" xr:uid="{00000000-0005-0000-0000-00005B070000}"/>
    <cellStyle name="_BOQ 05.08.08" xfId="1909" xr:uid="{00000000-0005-0000-0000-00005C070000}"/>
    <cellStyle name="_BOQ 15-01-10" xfId="1910" xr:uid="{00000000-0005-0000-0000-00005D070000}"/>
    <cellStyle name="_BOQ -26-02-10" xfId="1911" xr:uid="{00000000-0005-0000-0000-00005E070000}"/>
    <cellStyle name="_BOQ FOR HOTEL BLOCK - 18.10.08 - AHC" xfId="1912" xr:uid="{00000000-0005-0000-0000-00005F070000}"/>
    <cellStyle name="_BOQ FOR HOTEL BLOCK - 18.10.08 - AHC_Sez_Boq_Superstructure part-FORMATED" xfId="1913" xr:uid="{00000000-0005-0000-0000-000060070000}"/>
    <cellStyle name="_BOQ FOR OFFICE LEVELS" xfId="1914" xr:uid="{00000000-0005-0000-0000-000061070000}"/>
    <cellStyle name="_BOQ FOR OFFICE LEVELS 2" xfId="1915" xr:uid="{00000000-0005-0000-0000-000062070000}"/>
    <cellStyle name="_BOQ FOR OFFICE LEVELS 3" xfId="1916" xr:uid="{00000000-0005-0000-0000-000063070000}"/>
    <cellStyle name="_BOQ FOR OFFICE LEVELS 4" xfId="1917" xr:uid="{00000000-0005-0000-0000-000064070000}"/>
    <cellStyle name="_BOQ FOR OFFICE LEVELS 5" xfId="1918" xr:uid="{00000000-0005-0000-0000-000065070000}"/>
    <cellStyle name="_BOQ FOR OFFICE LEVELS 6" xfId="1919" xr:uid="{00000000-0005-0000-0000-000066070000}"/>
    <cellStyle name="_BOQ FOR OFFICE LEVELS_2 BHK" xfId="1920" xr:uid="{00000000-0005-0000-0000-000067070000}"/>
    <cellStyle name="_BOQ FOR OFFICE LEVELS_5th FLOOR" xfId="1921" xr:uid="{00000000-0005-0000-0000-000068070000}"/>
    <cellStyle name="_BOQ FOR OFFICE LEVELS_ALL WORK" xfId="1922" xr:uid="{00000000-0005-0000-0000-000069070000}"/>
    <cellStyle name="_BOQ FOR OFFICE LEVELS_ARCH MAJORs (G)" xfId="1923" xr:uid="{00000000-0005-0000-0000-00006A070000}"/>
    <cellStyle name="_BOQ FOR OFFICE LEVELS_ARCH MAJORs (G+1)-4 QTR" xfId="1924" xr:uid="{00000000-0005-0000-0000-00006B070000}"/>
    <cellStyle name="_BOQ FOR OFFICE LEVELS_ARCH OR'S (G+1) -3 QTR_" xfId="1925" xr:uid="{00000000-0005-0000-0000-00006C070000}"/>
    <cellStyle name="_BOQ FOR OFFICE LEVELS_ARCH-Office" xfId="1926" xr:uid="{00000000-0005-0000-0000-00006D070000}"/>
    <cellStyle name="_BOQ FOR OFFICE LEVELS_Assumption" xfId="1927" xr:uid="{00000000-0005-0000-0000-00006E070000}"/>
    <cellStyle name="_BOQ FOR OFFICE LEVELS_Block -E" xfId="1928" xr:uid="{00000000-0005-0000-0000-00006F070000}"/>
    <cellStyle name="_BOQ FOR OFFICE LEVELS_BOQ" xfId="1929" xr:uid="{00000000-0005-0000-0000-000070070000}"/>
    <cellStyle name="_BOQ FOR OFFICE LEVELS_BOQ OF FINISHES FOR residentialL- 21.05.11" xfId="1930" xr:uid="{00000000-0005-0000-0000-000071070000}"/>
    <cellStyle name="_BOQ FOR OFFICE LEVELS_BOQ_1" xfId="1931" xr:uid="{00000000-0005-0000-0000-000072070000}"/>
    <cellStyle name="_BOQ FOR OFFICE LEVELS_Builtup Area" xfId="1932" xr:uid="{00000000-0005-0000-0000-000073070000}"/>
    <cellStyle name="_BOQ FOR OFFICE LEVELS_Copy of Copy of MEAS SHEET OF- ARCH-SHIKHA" xfId="1933" xr:uid="{00000000-0005-0000-0000-000074070000}"/>
    <cellStyle name="_BOQ FOR OFFICE LEVELS_Copy of MEAS SHEET OF- ARCH-kajal.." xfId="1934" xr:uid="{00000000-0005-0000-0000-000075070000}"/>
    <cellStyle name="_BOQ FOR OFFICE LEVELS_Copy of MEAS SHEET OF- ARCH-SK" xfId="1935" xr:uid="{00000000-0005-0000-0000-000076070000}"/>
    <cellStyle name="_BOQ FOR OFFICE LEVELS_DRAFT BOQ " xfId="1936" xr:uid="{00000000-0005-0000-0000-000077070000}"/>
    <cellStyle name="_BOQ FOR OFFICE LEVELS_DRAFT BOQ-CIVIL WORK-BLOCK D18-18.11.11" xfId="1937" xr:uid="{00000000-0005-0000-0000-000078070000}"/>
    <cellStyle name="_BOQ FOR OFFICE LEVELS_DRAFT BOQ-COMM-FIN-31.05.11-REV" xfId="1938" xr:uid="{00000000-0005-0000-0000-000079070000}"/>
    <cellStyle name="_BOQ FOR OFFICE LEVELS_DRAFT BOQ-STRL CIVIL &amp; FINISHING WORK-BLOCK D18-25.11.11" xfId="1939" xr:uid="{00000000-0005-0000-0000-00007A070000}"/>
    <cellStyle name="_BOQ FOR OFFICE LEVELS_DRAFT-BOQ-16.05.11" xfId="1940" xr:uid="{00000000-0005-0000-0000-00007B070000}"/>
    <cellStyle name="_BOQ FOR OFFICE LEVELS_DRAFT-BOQ-CIVIL-RESI-30.05.11-R1-(REV-Bhavika)(plaster)" xfId="1941" xr:uid="{00000000-0005-0000-0000-00007C070000}"/>
    <cellStyle name="_BOQ FOR OFFICE LEVELS_DRAFT-EST-CIVIL-05.11.11" xfId="1942" xr:uid="{00000000-0005-0000-0000-00007D070000}"/>
    <cellStyle name="_BOQ FOR OFFICE LEVELS_EST-CIVIL-12-03-12" xfId="1943" xr:uid="{00000000-0005-0000-0000-00007E070000}"/>
    <cellStyle name="_BOQ FOR OFFICE LEVELS_ESTIMATE-04.05.11-OPTION-2-TO HBS" xfId="1944" xr:uid="{00000000-0005-0000-0000-00007F070000}"/>
    <cellStyle name="_BOQ FOR OFFICE LEVELS_ESTIMATE-15.03.11-OPTION-2" xfId="1945" xr:uid="{00000000-0005-0000-0000-000080070000}"/>
    <cellStyle name="_BOQ FOR OFFICE LEVELS_ESTIMATE-CIVIL FINISHING WORK-09-12-11-with rate analysis" xfId="1946" xr:uid="{00000000-0005-0000-0000-000081070000}"/>
    <cellStyle name="_BOQ FOR OFFICE LEVELS_ESTIMATE-CIVIL FINISHING WORK-R1-02.08.11-WITH RA-AHC" xfId="1947" xr:uid="{00000000-0005-0000-0000-000082070000}"/>
    <cellStyle name="_BOQ FOR OFFICE LEVELS_Final BOQ-SEMINAR HALL" xfId="1948" xr:uid="{00000000-0005-0000-0000-000083070000}"/>
    <cellStyle name="_BOQ FOR OFFICE LEVELS_FINAL MEAS SHEET OF-ARCHI-MDP HOSTEL -BL -" xfId="1949" xr:uid="{00000000-0005-0000-0000-000084070000}"/>
    <cellStyle name="_BOQ FOR OFFICE LEVELS_JCO's (G+1) - 3 QUARTES" xfId="1950" xr:uid="{00000000-0005-0000-0000-000085070000}"/>
    <cellStyle name="_BOQ FOR OFFICE LEVELS_JCO's (G+1) - 3 QUARTES - FINAL ARCH &amp; STRU" xfId="1951" xr:uid="{00000000-0005-0000-0000-000086070000}"/>
    <cellStyle name="_BOQ FOR OFFICE LEVELS_JCO's (G+1) - 4 QUARTES" xfId="1952" xr:uid="{00000000-0005-0000-0000-000087070000}"/>
    <cellStyle name="_BOQ FOR OFFICE LEVELS_JCO's (G+2) - 6 QUARTES" xfId="1953" xr:uid="{00000000-0005-0000-0000-000088070000}"/>
    <cellStyle name="_BOQ FOR OFFICE LEVELS_k1" xfId="1954" xr:uid="{00000000-0005-0000-0000-000089070000}"/>
    <cellStyle name="_BOQ FOR OFFICE LEVELS_landscape - nsg" xfId="1955" xr:uid="{00000000-0005-0000-0000-00008A070000}"/>
    <cellStyle name="_BOQ FOR OFFICE LEVELS_MBA COLLAGE-CCBA ARCH" xfId="1956" xr:uid="{00000000-0005-0000-0000-00008B070000}"/>
    <cellStyle name="_BOQ FOR OFFICE LEVELS_MEAS SHEET - STRUCTURAL STEEL-REF" xfId="1957" xr:uid="{00000000-0005-0000-0000-00008C070000}"/>
    <cellStyle name="_BOQ FOR OFFICE LEVELS_MEAS SHEET OF (1BHK ECONOMY  Sector A &amp; B-A1,A2,A3,A4,B1&amp;B4 )" xfId="1958" xr:uid="{00000000-0005-0000-0000-00008D070000}"/>
    <cellStyle name="_BOQ FOR OFFICE LEVELS_MEAS SHEET OF (1BHK ECONOMY Sector B-B2&amp;B3)" xfId="1959" xr:uid="{00000000-0005-0000-0000-00008E070000}"/>
    <cellStyle name="_BOQ FOR OFFICE LEVELS_MEAS SHEET OF (1BHK Luxury Sector C-C1,C2 Sector D-D3)" xfId="1960" xr:uid="{00000000-0005-0000-0000-00008F070000}"/>
    <cellStyle name="_BOQ FOR OFFICE LEVELS_MEAS SHEET OF (1BHK Luxury Sector D-D1,D2)" xfId="1961" xr:uid="{00000000-0005-0000-0000-000090070000}"/>
    <cellStyle name="_BOQ FOR OFFICE LEVELS_MEAS SHEET OF (2BHK Luxury Sector E)" xfId="1962" xr:uid="{00000000-0005-0000-0000-000091070000}"/>
    <cellStyle name="_BOQ FOR OFFICE LEVELS_MEAS SHEET OF (2BHK Luxury Sector F &amp; E)" xfId="1963" xr:uid="{00000000-0005-0000-0000-000092070000}"/>
    <cellStyle name="_BOQ FOR OFFICE LEVELS_MEAS SHEET OF 2.5 BHK- ANKITA" xfId="1964" xr:uid="{00000000-0005-0000-0000-000093070000}"/>
    <cellStyle name="_BOQ FOR OFFICE LEVELS_MEAS SHEET OF 3BHK - 21.3.12 - VK" xfId="1965" xr:uid="{00000000-0005-0000-0000-000094070000}"/>
    <cellStyle name="_BOQ FOR OFFICE LEVELS_MEAS SHEET OF- ARCH - BL-3RD FLOOR" xfId="1966" xr:uid="{00000000-0005-0000-0000-000095070000}"/>
    <cellStyle name="_BOQ FOR OFFICE LEVELS_MEAS SHEET OF- ARCH - Lower Ground floor" xfId="1967" xr:uid="{00000000-0005-0000-0000-000096070000}"/>
    <cellStyle name="_BOQ FOR OFFICE LEVELS_MEAS SHEET OF- ARCH- Chaitali" xfId="1968" xr:uid="{00000000-0005-0000-0000-000097070000}"/>
    <cellStyle name="_BOQ FOR OFFICE LEVELS_MEAS SHEET OF- ARCH THIRD FLOOR" xfId="1969" xr:uid="{00000000-0005-0000-0000-000098070000}"/>
    <cellStyle name="_BOQ FOR OFFICE LEVELS_MEAS SHEET OF- ARCH-11.05.11-JRP" xfId="1970" xr:uid="{00000000-0005-0000-0000-000099070000}"/>
    <cellStyle name="_BOQ FOR OFFICE LEVELS_MEAS SHEET OF- ARCH-25-12-2010-heena...." xfId="1971" xr:uid="{00000000-0005-0000-0000-00009A070000}"/>
    <cellStyle name="_BOQ FOR OFFICE LEVELS_MEAS SHEET OF- ARCH-ANKITA " xfId="1972" xr:uid="{00000000-0005-0000-0000-00009B070000}"/>
    <cellStyle name="_BOQ FOR OFFICE LEVELS_MEAS SHEET OF- ARCH-Ankita-19.10.2011 - Final-CHECK" xfId="1973" xr:uid="{00000000-0005-0000-0000-00009C070000}"/>
    <cellStyle name="_BOQ FOR OFFICE LEVELS_MEAS SHEET OF- ARCH-kajal.." xfId="1974" xr:uid="{00000000-0005-0000-0000-00009D070000}"/>
    <cellStyle name="_BOQ FOR OFFICE LEVELS_MEAS SHEET OF- ARCH-MP" xfId="1975" xr:uid="{00000000-0005-0000-0000-00009E070000}"/>
    <cellStyle name="_BOQ FOR OFFICE LEVELS_MEAS SHEET OF- ARCH-priyanka." xfId="1976" xr:uid="{00000000-0005-0000-0000-00009F070000}"/>
    <cellStyle name="_BOQ FOR OFFICE LEVELS_MEAS SHEET OF FINISHES FOR BLOCK D 18 - 21.11.11.xls - CHK" xfId="1977" xr:uid="{00000000-0005-0000-0000-0000A0070000}"/>
    <cellStyle name="_BOQ FOR OFFICE LEVELS_MEAS SHEET OF FLOORING 08-07-2011-Mitali" xfId="1978" xr:uid="{00000000-0005-0000-0000-0000A1070000}"/>
    <cellStyle name="_BOQ FOR OFFICE LEVELS_MEAS SHEET OF Joinary Block D shinu" xfId="1979" xr:uid="{00000000-0005-0000-0000-0000A2070000}"/>
    <cellStyle name="_BOQ FOR OFFICE LEVELS_MEAS SHEET OF Masonary 08-07-11 - Ankita" xfId="1980" xr:uid="{00000000-0005-0000-0000-0000A3070000}"/>
    <cellStyle name="_BOQ FOR OFFICE LEVELS_MEAS SHEET OF- Mitali" xfId="1981" xr:uid="{00000000-0005-0000-0000-0000A4070000}"/>
    <cellStyle name="_BOQ FOR OFFICE LEVELS_MEAS SHEET OF RCC CLASS ROOM 1-PREKSHA-16.3.2012" xfId="1982" xr:uid="{00000000-0005-0000-0000-0000A5070000}"/>
    <cellStyle name="_BOQ FOR OFFICE LEVELS_MEAS SHEET OF RCC CLASS ROOM 2-PREKSHA-16.3.2012" xfId="1983" xr:uid="{00000000-0005-0000-0000-0000A6070000}"/>
    <cellStyle name="_BOQ FOR OFFICE LEVELS_MEAS SHEET OF RCC FOR Admin - 19-03-12 - ANKITA" xfId="1984" xr:uid="{00000000-0005-0000-0000-0000A7070000}"/>
    <cellStyle name="_BOQ FOR OFFICE LEVELS_MEAS SHEET OF RCC FOR LAB-1 - 16-03-12 - ANKITA" xfId="1985" xr:uid="{00000000-0005-0000-0000-0000A8070000}"/>
    <cellStyle name="_BOQ FOR OFFICE LEVELS_MEAS SHEET OF RCC FOR LAB-2 - 16-03-12 - ANKITA" xfId="1986" xr:uid="{00000000-0005-0000-0000-0000A9070000}"/>
    <cellStyle name="_BOQ FOR OFFICE LEVELS_MEAS SHEET OF RCC FOR MDP HOSTEL - 06.06.11-JRP" xfId="1987" xr:uid="{00000000-0005-0000-0000-0000AA070000}"/>
    <cellStyle name="_BOQ FOR OFFICE LEVELS_MEAS SHEET OF RCC FOR Seminar block - 16-03-12 - ANKITA" xfId="1988" xr:uid="{00000000-0005-0000-0000-0000AB070000}"/>
    <cellStyle name="_BOQ FOR OFFICE LEVELS_MEAS SHEET OF SECTOR-G 3BHK-14.04.12-JRP" xfId="1989" xr:uid="{00000000-0005-0000-0000-0000AC070000}"/>
    <cellStyle name="_BOQ FOR OFFICE LEVELS_MEAS SHEET Of SIX FLOOR WOODEN FLOORING- PREKSHA-RE WRITE FOR FLOORING" xfId="1990" xr:uid="{00000000-0005-0000-0000-0000AD070000}"/>
    <cellStyle name="_BOQ FOR OFFICE LEVELS_MEAS SHEET OF STRL CIVIL BLOCK D18-18.11.11-SJU" xfId="1991" xr:uid="{00000000-0005-0000-0000-0000AE070000}"/>
    <cellStyle name="_BOQ FOR OFFICE LEVELS_MEAS SHEET OF Struc (1BHK ECONOMY  Sector A &amp; B-A1,A2,A3,A4,B1&amp;B4 )" xfId="1992" xr:uid="{00000000-0005-0000-0000-0000AF070000}"/>
    <cellStyle name="_BOQ FOR OFFICE LEVELS_MEAS SHEET OF Struc (1BHK ECONOMY  Sector B- B2 &amp; B3)" xfId="1993" xr:uid="{00000000-0005-0000-0000-0000B0070000}"/>
    <cellStyle name="_BOQ FOR OFFICE LEVELS_MEAS SHEET OF Struc (1BHK Luxury  Sector C- C1 ,C2 &amp; C3)" xfId="1994" xr:uid="{00000000-0005-0000-0000-0000B1070000}"/>
    <cellStyle name="_BOQ FOR OFFICE LEVELS_MEAS SHEET OF Struc (1BHK Luxury  Sector D- D1 ,D2 )" xfId="1995" xr:uid="{00000000-0005-0000-0000-0000B2070000}"/>
    <cellStyle name="_BOQ FOR OFFICE LEVELS_MEAS SHEET OF Struc (2BHK Luxury  Sector E-E1 )" xfId="1996" xr:uid="{00000000-0005-0000-0000-0000B3070000}"/>
    <cellStyle name="_BOQ FOR OFFICE LEVELS_MEAS SHEET OF Struc (2BHK Luxury  Sector E-E2 )" xfId="1997" xr:uid="{00000000-0005-0000-0000-0000B4070000}"/>
    <cellStyle name="_BOQ FOR OFFICE LEVELS_MEAS SHEET OF Struc (3BHK Sector-G)-20.04.12-JRP" xfId="1998" xr:uid="{00000000-0005-0000-0000-0000B5070000}"/>
    <cellStyle name="_BOQ FOR OFFICE LEVELS_MEAS SHEET OF- STRUC-BL" xfId="1999" xr:uid="{00000000-0005-0000-0000-0000B6070000}"/>
    <cellStyle name="_BOQ FOR OFFICE LEVELS_MEAS SHEET OF Waterproofing as per Revised drg. 4-11-11 (RESi)- P" xfId="2000" xr:uid="{00000000-0005-0000-0000-0000B7070000}"/>
    <cellStyle name="_BOQ FOR OFFICE LEVELS_MEAS SHEET OF-Masonary- &amp; plaster -BL" xfId="2001" xr:uid="{00000000-0005-0000-0000-0000B8070000}"/>
    <cellStyle name="_BOQ FOR OFFICE LEVELS_MEAS SHEET OF-R.C.C. (M) (28-01-12)(Foundation) - chk" xfId="2002" xr:uid="{00000000-0005-0000-0000-0000B9070000}"/>
    <cellStyle name="_BOQ FOR OFFICE LEVELS_Meas Sheet of-stru-STAFF QUARTER-kajal" xfId="2003" xr:uid="{00000000-0005-0000-0000-0000BA070000}"/>
    <cellStyle name="_BOQ FOR OFFICE LEVELS_MEAS.-OR'S (G+1) (3 QTRS.)" xfId="2004" xr:uid="{00000000-0005-0000-0000-0000BB070000}"/>
    <cellStyle name="_BOQ FOR OFFICE LEVELS_MEAS.-OR'S (G+2) (6 QTRS.)" xfId="2005" xr:uid="{00000000-0005-0000-0000-0000BC070000}"/>
    <cellStyle name="_BOQ FOR OFFICE LEVELS_MEAS-FACULTY HOUSE-16.04.10-A" xfId="2006" xr:uid="{00000000-0005-0000-0000-0000BD070000}"/>
    <cellStyle name="_BOQ FOR OFFICE LEVELS_MEAS-FACULTY HOUSE-16.04.10-A_BOQ" xfId="2007" xr:uid="{00000000-0005-0000-0000-0000BE070000}"/>
    <cellStyle name="_BOQ FOR OFFICE LEVELS_MEAS-FACULTY HOUSE-16.04.10-A_MEAS SHEET OF- ARCH. &amp; R.C.C. (M)" xfId="2008" xr:uid="{00000000-0005-0000-0000-0000BF070000}"/>
    <cellStyle name="_BOQ FOR OFFICE LEVELS_MEAS-FACULTY HOUSE-16.04.10-A_MEAS SHEET OF RCC FOR Admin - 19-03-12 - ANKITA" xfId="2009" xr:uid="{00000000-0005-0000-0000-0000C0070000}"/>
    <cellStyle name="_BOQ FOR OFFICE LEVELS_MEAS-FACULTY HOUSE-16.04.10-A_Meas. Sheet Of R.C.C. (07-06-12)(M.)(Tower - 2)" xfId="2010" xr:uid="{00000000-0005-0000-0000-0000C1070000}"/>
    <cellStyle name="_BOQ FOR OFFICE LEVELS_MEAS-FACULTY HOUSE-16.04.10-A_Meas. Sheet Of R.C.C. (07-06-12)(M.)(Tower- 1)" xfId="2011" xr:uid="{00000000-0005-0000-0000-0000C2070000}"/>
    <cellStyle name="_BOQ FOR OFFICE LEVELS_MEAS-FACULTY HOUSE-16.04.10-A_Meas. Sheet Of R.C.C. (13-06-12)(M)(basement)" xfId="2012" xr:uid="{00000000-0005-0000-0000-0000C3070000}"/>
    <cellStyle name="_BOQ FOR OFFICE LEVELS_MEAS-FACULTY HOUSE-16.04.10-A_Meas. Sheet Of R.C.C.Tower 3-(9.06.12)-N" xfId="2013" xr:uid="{00000000-0005-0000-0000-0000C4070000}"/>
    <cellStyle name="_BOQ FOR OFFICE LEVELS_MEAS-PAINT D 18" xfId="2014" xr:uid="{00000000-0005-0000-0000-0000C5070000}"/>
    <cellStyle name="_BOQ FOR OFFICE LEVELS_MEASS SHEET OF PARTITION WALL -5 TH FLOORmitali-RE WRITE FOR FLOORING" xfId="2015" xr:uid="{00000000-0005-0000-0000-0000C6070000}"/>
    <cellStyle name="_BOQ FOR OFFICE LEVELS_Meas-sheet of Arch-workshop avdhi" xfId="2016" xr:uid="{00000000-0005-0000-0000-0000C7070000}"/>
    <cellStyle name="_BOQ FOR OFFICE LEVELS_Measurement" xfId="2017" xr:uid="{00000000-0005-0000-0000-0000C8070000}"/>
    <cellStyle name="_BOQ FOR OFFICE LEVELS_Measurement 2" xfId="2018" xr:uid="{00000000-0005-0000-0000-0000C9070000}"/>
    <cellStyle name="_BOQ FOR OFFICE LEVELS_MEASUREMENT SHEET - RCC Chajja - B-C-D-SJU" xfId="2019" xr:uid="{00000000-0005-0000-0000-0000CA070000}"/>
    <cellStyle name="_BOQ FOR OFFICE LEVELS_MEASUREMENT SHEET - RCC-JRP-23.11.11" xfId="2020" xr:uid="{00000000-0005-0000-0000-0000CB070000}"/>
    <cellStyle name="_BOQ FOR OFFICE LEVELS_MEASUREMENT SHEET - STRUCTURAL - Check Shinu" xfId="2021" xr:uid="{00000000-0005-0000-0000-0000CC070000}"/>
    <cellStyle name="_BOQ FOR OFFICE LEVELS_MEASUREMENT SHEET FINAL - SHINU" xfId="2022" xr:uid="{00000000-0005-0000-0000-0000CD070000}"/>
    <cellStyle name="_BOQ FOR OFFICE LEVELS_MEASUREMENT SHEET FINNAL - SHINU" xfId="2023" xr:uid="{00000000-0005-0000-0000-0000CE070000}"/>
    <cellStyle name="_BOQ FOR OFFICE LEVELS_MEASUREMENT SHEET -Plaster At Guest House- Chaitali" xfId="2024" xr:uid="{00000000-0005-0000-0000-0000CF070000}"/>
    <cellStyle name="_BOQ FOR OFFICE LEVELS_MEASUREMENT-MAJOR(G+1)-BLOCK-4- 10-08-10-ARVA" xfId="2025" xr:uid="{00000000-0005-0000-0000-0000D0070000}"/>
    <cellStyle name="_BOQ FOR OFFICE LEVELS_MEASUREMENT-MAJOR(G+1)-BLOCK-4- 10-08-10-NILAM" xfId="2026" xr:uid="{00000000-0005-0000-0000-0000D1070000}"/>
    <cellStyle name="_BOQ FOR OFFICE LEVELS_Miscellaneous work" xfId="2027" xr:uid="{00000000-0005-0000-0000-0000D2070000}"/>
    <cellStyle name="_BOQ FOR OFFICE LEVELS_PAINTING" xfId="2028" xr:uid="{00000000-0005-0000-0000-0000D3070000}"/>
    <cellStyle name="_BOQ FOR OFFICE LEVELS_Partition" xfId="2029" xr:uid="{00000000-0005-0000-0000-0000D4070000}"/>
    <cellStyle name="_BOQ FOR OFFICE LEVELS_Plumbing Sheet 10-02 -2012 -- VK" xfId="2030" xr:uid="{00000000-0005-0000-0000-0000D5070000}"/>
    <cellStyle name="_BOQ FOR OFFICE LEVELS_RA-MKT" xfId="2031" xr:uid="{00000000-0005-0000-0000-0000D6070000}"/>
    <cellStyle name="_BOQ FOR OFFICE LEVELS_RCC" xfId="2032" xr:uid="{00000000-0005-0000-0000-0000D7070000}"/>
    <cellStyle name="_BOQ FOR OFFICE LEVELS_RCC OR'S (G+2) -6 QTR_" xfId="2033" xr:uid="{00000000-0005-0000-0000-0000D8070000}"/>
    <cellStyle name="_BOQ FOR OFFICE LEVELS_RESI. FIN BOQ - D18" xfId="2034" xr:uid="{00000000-0005-0000-0000-0000D9070000}"/>
    <cellStyle name="_BOQ FOR OFFICE LEVELS_Sez_Boq_Superstructure part-FORMATED" xfId="2035" xr:uid="{00000000-0005-0000-0000-0000DA070000}"/>
    <cellStyle name="_BOQ FOR OFFICE LEVELS_Steel truss-Dharmendra" xfId="2036" xr:uid="{00000000-0005-0000-0000-0000DB070000}"/>
    <cellStyle name="_BOQ FOR OFFICE LEVELS_TOWER C" xfId="2037" xr:uid="{00000000-0005-0000-0000-0000DC070000}"/>
    <cellStyle name="_BOQ FOR TEMPORARY BLDG INCLUDING SERVICE-17.09.11" xfId="2038" xr:uid="{00000000-0005-0000-0000-0000DD070000}"/>
    <cellStyle name="_BOQ for TTSL DC  3rd Floor (12-01-10) Option-2 working sheet" xfId="2039" xr:uid="{00000000-0005-0000-0000-0000DE070000}"/>
    <cellStyle name="_BOQ OF FINISHES FOR residentialL- 21.05.11" xfId="2040" xr:uid="{00000000-0005-0000-0000-0000DF070000}"/>
    <cellStyle name="_BOQ RATE" xfId="2041" xr:uid="{00000000-0005-0000-0000-0000E0070000}"/>
    <cellStyle name="_BOQ Siemens-DS" xfId="2042" xr:uid="{00000000-0005-0000-0000-0000E1070000}"/>
    <cellStyle name="_BOQ Siemens-DS_R1_Radius BOQ_17.07.12" xfId="2043" xr:uid="{00000000-0005-0000-0000-0000E2070000}"/>
    <cellStyle name="_BOQ WITH MEAS OF EXT BOQ-23.02.11 TO HSA" xfId="2044" xr:uid="{00000000-0005-0000-0000-0000E3070000}"/>
    <cellStyle name="_BOQ WITH MEASUREMENT - CIVIL FINISHING WORK - 04.01.2008" xfId="2045" xr:uid="{00000000-0005-0000-0000-0000E4070000}"/>
    <cellStyle name="_BOQ&amp;Meas.-12.02.10" xfId="2046" xr:uid="{00000000-0005-0000-0000-0000E5070000}"/>
    <cellStyle name="_BOQ_1" xfId="2047" xr:uid="{00000000-0005-0000-0000-0000E6070000}"/>
    <cellStyle name="_BOQ_2" xfId="2048" xr:uid="{00000000-0005-0000-0000-0000E7070000}"/>
    <cellStyle name="_BOQ_2 BHK" xfId="2049" xr:uid="{00000000-0005-0000-0000-0000E8070000}"/>
    <cellStyle name="_BOQ_5th FLOOR" xfId="2050" xr:uid="{00000000-0005-0000-0000-0000E9070000}"/>
    <cellStyle name="_BOQ_ALL WORK" xfId="2051" xr:uid="{00000000-0005-0000-0000-0000EA070000}"/>
    <cellStyle name="_BOQ_ARCH-Office" xfId="2052" xr:uid="{00000000-0005-0000-0000-0000EB070000}"/>
    <cellStyle name="_BOQ_Assumption" xfId="2053" xr:uid="{00000000-0005-0000-0000-0000EC070000}"/>
    <cellStyle name="_BOQ_Block -E" xfId="2054" xr:uid="{00000000-0005-0000-0000-0000ED070000}"/>
    <cellStyle name="_BOQ_BOQ" xfId="2055" xr:uid="{00000000-0005-0000-0000-0000EE070000}"/>
    <cellStyle name="_BOQ_Builtup Area" xfId="2056" xr:uid="{00000000-0005-0000-0000-0000EF070000}"/>
    <cellStyle name="_BOQ_Copy of Copy of MEAS SHEET OF- ARCH-SHIKHA" xfId="2057" xr:uid="{00000000-0005-0000-0000-0000F0070000}"/>
    <cellStyle name="_BOQ_Copy of MEAS SHEET OF- ARCH-kajal.." xfId="2058" xr:uid="{00000000-0005-0000-0000-0000F1070000}"/>
    <cellStyle name="_BOQ_Copy of MEAS SHEET OF- ARCH-SK" xfId="2059" xr:uid="{00000000-0005-0000-0000-0000F2070000}"/>
    <cellStyle name="_BOQ_DRAFT BOQ " xfId="2060" xr:uid="{00000000-0005-0000-0000-0000F3070000}"/>
    <cellStyle name="_BOQ_DRAFT BOQ-COMM-FIN-31.05.11-REV" xfId="2061" xr:uid="{00000000-0005-0000-0000-0000F4070000}"/>
    <cellStyle name="_BOQ_DRAFT BOQ-STRL CIVIL &amp; FINISHING WORK-BLOCK D18-25.11.11" xfId="2062" xr:uid="{00000000-0005-0000-0000-0000F5070000}"/>
    <cellStyle name="_BOQ_DRAFT-EST-CIVIL-05.11.11" xfId="2063" xr:uid="{00000000-0005-0000-0000-0000F6070000}"/>
    <cellStyle name="_BOQ_ESTIMATE-CIVIL FINISHING WORK-09-12-11-with rate analysis" xfId="2064" xr:uid="{00000000-0005-0000-0000-0000F7070000}"/>
    <cellStyle name="_BOQ_ESTIMATE-CIVIL FINISHING WORK-R1-02.08.11-WITH RA-AHC" xfId="2065" xr:uid="{00000000-0005-0000-0000-0000F8070000}"/>
    <cellStyle name="_BOQ_Final BOQ-SEMINAR HALL" xfId="2066" xr:uid="{00000000-0005-0000-0000-0000F9070000}"/>
    <cellStyle name="_BOQ_FINAL MEAS SHEET OF-ARCHI-MDP HOSTEL -BL -" xfId="2067" xr:uid="{00000000-0005-0000-0000-0000FA070000}"/>
    <cellStyle name="_BOQ_for_Hill_County-facade-final-270508" xfId="2068" xr:uid="{00000000-0005-0000-0000-0000FB070000}"/>
    <cellStyle name="_BOQ_for_Hill_County-facade-final-270508_VE HCSEZ estimate 27 may 2008.xls" xfId="2069" xr:uid="{00000000-0005-0000-0000-0000FC070000}"/>
    <cellStyle name="_BOQ_HardWare" xfId="2070" xr:uid="{00000000-0005-0000-0000-0000FD070000}"/>
    <cellStyle name="_BOQ_landscape - nsg" xfId="2071" xr:uid="{00000000-0005-0000-0000-0000FE070000}"/>
    <cellStyle name="_BOQ_MBA COLLAGE-CCBA ARCH" xfId="2072" xr:uid="{00000000-0005-0000-0000-0000FF070000}"/>
    <cellStyle name="_BOQ_MEAS SHEET  1 ARCH FINAL SHEET" xfId="2073" xr:uid="{00000000-0005-0000-0000-000000080000}"/>
    <cellStyle name="_BOQ_MEAS SHEET OF (1BHK ECONOMY  Sector A &amp; B-A1,A2,A3,A4,B1&amp;B4 )" xfId="2074" xr:uid="{00000000-0005-0000-0000-000001080000}"/>
    <cellStyle name="_BOQ_MEAS SHEET OF (1BHK ECONOMY Sector B-B2&amp;B3)" xfId="2075" xr:uid="{00000000-0005-0000-0000-000002080000}"/>
    <cellStyle name="_BOQ_MEAS SHEET OF (1BHK Luxury Sector C-C1,C2 Sector D-D3)" xfId="2076" xr:uid="{00000000-0005-0000-0000-000003080000}"/>
    <cellStyle name="_BOQ_MEAS SHEET OF (1BHK Luxury Sector D-D1,D2)" xfId="2077" xr:uid="{00000000-0005-0000-0000-000004080000}"/>
    <cellStyle name="_BOQ_MEAS SHEET OF (2BHK Luxury Sector E)" xfId="2078" xr:uid="{00000000-0005-0000-0000-000005080000}"/>
    <cellStyle name="_BOQ_MEAS SHEET OF (2BHK Luxury Sector F &amp; E)" xfId="2079" xr:uid="{00000000-0005-0000-0000-000006080000}"/>
    <cellStyle name="_BOQ_MEAS SHEET OF 2.5 BHK- ANKITA" xfId="2080" xr:uid="{00000000-0005-0000-0000-000007080000}"/>
    <cellStyle name="_BOQ_MEAS SHEET OF 3BHK - 21.3.12 - VK" xfId="2081" xr:uid="{00000000-0005-0000-0000-000008080000}"/>
    <cellStyle name="_BOQ_MEAS SHEET OF- ARCH - Lower Ground floor" xfId="2082" xr:uid="{00000000-0005-0000-0000-000009080000}"/>
    <cellStyle name="_BOQ_MEAS SHEET OF- ARCH- Chaitali" xfId="2083" xr:uid="{00000000-0005-0000-0000-00000A080000}"/>
    <cellStyle name="_BOQ_MEAS SHEET OF- ARCH-25-12-2010-heena...." xfId="2084" xr:uid="{00000000-0005-0000-0000-00000B080000}"/>
    <cellStyle name="_BOQ_MEAS SHEET OF- ARCH-ANKITA " xfId="2085" xr:uid="{00000000-0005-0000-0000-00000C080000}"/>
    <cellStyle name="_BOQ_MEAS SHEET OF- ARCH-Ankita-19.10.2011 - Final-CHECK" xfId="2086" xr:uid="{00000000-0005-0000-0000-00000D080000}"/>
    <cellStyle name="_BOQ_MEAS SHEET OF- ARCH-kajal.." xfId="2087" xr:uid="{00000000-0005-0000-0000-00000E080000}"/>
    <cellStyle name="_BOQ_MEAS SHEET OF- ARCH-MP" xfId="2088" xr:uid="{00000000-0005-0000-0000-00000F080000}"/>
    <cellStyle name="_BOQ_MEAS SHEET OF- ARCH-priyanka." xfId="2089" xr:uid="{00000000-0005-0000-0000-000010080000}"/>
    <cellStyle name="_BOQ_MEAS SHEET OF BLOCK - C- ALL - MP -CHK" xfId="2090" xr:uid="{00000000-0005-0000-0000-000011080000}"/>
    <cellStyle name="_BOQ_MEAS SHEET OF BUILTUPAREA" xfId="2091" xr:uid="{00000000-0005-0000-0000-000012080000}"/>
    <cellStyle name="_BOQ_MEAS SHEET OF FLOORING 08-07-2011-Mitali" xfId="2092" xr:uid="{00000000-0005-0000-0000-000013080000}"/>
    <cellStyle name="_BOQ_MEAS SHEET OF Joinary Block C -- VK" xfId="2093" xr:uid="{00000000-0005-0000-0000-000014080000}"/>
    <cellStyle name="_BOQ_MEAS SHEET OF Masonary 08-07-11 - Ankita" xfId="2094" xr:uid="{00000000-0005-0000-0000-000015080000}"/>
    <cellStyle name="_BOQ_MEAS SHEET OF- Mitali" xfId="2095" xr:uid="{00000000-0005-0000-0000-000016080000}"/>
    <cellStyle name="_BOQ_MEAS SHEET OF RCC CLASS ROOM 1-PREKSHA-16.3.2012" xfId="2096" xr:uid="{00000000-0005-0000-0000-000017080000}"/>
    <cellStyle name="_BOQ_MEAS SHEET OF RCC CLASS ROOM 2-PREKSHA-16.3.2012" xfId="2097" xr:uid="{00000000-0005-0000-0000-000018080000}"/>
    <cellStyle name="_BOQ_MEAS SHEET OF RCC FOR Admin - 19-03-12 - ANKITA" xfId="2098" xr:uid="{00000000-0005-0000-0000-000019080000}"/>
    <cellStyle name="_BOQ_MEAS SHEET OF RCC FOR LAB-1 - 16-03-12 - ANKITA" xfId="2099" xr:uid="{00000000-0005-0000-0000-00001A080000}"/>
    <cellStyle name="_BOQ_MEAS SHEET OF RCC FOR LAB-2 - 16-03-12 - ANKITA" xfId="2100" xr:uid="{00000000-0005-0000-0000-00001B080000}"/>
    <cellStyle name="_BOQ_MEAS SHEET OF RCC FOR MDP HOSTEL - 06.06.11-JRP" xfId="2101" xr:uid="{00000000-0005-0000-0000-00001C080000}"/>
    <cellStyle name="_BOQ_MEAS SHEET OF RCC FOR Seminar block - 16-03-12 - ANKITA" xfId="2102" xr:uid="{00000000-0005-0000-0000-00001D080000}"/>
    <cellStyle name="_BOQ_MEAS SHEET OF SECTOR-G 3BHK-14.04.12-JRP" xfId="2103" xr:uid="{00000000-0005-0000-0000-00001E080000}"/>
    <cellStyle name="_BOQ_MEAS SHEET OF STRL CIVIL BLOCK D18-18.11.11-SJU.xls - CHK" xfId="2104" xr:uid="{00000000-0005-0000-0000-00001F080000}"/>
    <cellStyle name="_BOQ_MEAS SHEET OF Struc (1BHK ECONOMY  Sector A &amp; B-A1,A2,A3,A4,B1&amp;B4 )" xfId="2105" xr:uid="{00000000-0005-0000-0000-000020080000}"/>
    <cellStyle name="_BOQ_MEAS SHEET OF Struc (1BHK ECONOMY  Sector B- B2 &amp; B3)" xfId="2106" xr:uid="{00000000-0005-0000-0000-000021080000}"/>
    <cellStyle name="_BOQ_MEAS SHEET OF Struc (1BHK Luxury  Sector C- C1 ,C2 &amp; C3)" xfId="2107" xr:uid="{00000000-0005-0000-0000-000022080000}"/>
    <cellStyle name="_BOQ_MEAS SHEET OF Struc (1BHK Luxury  Sector D- D1 ,D2 )" xfId="2108" xr:uid="{00000000-0005-0000-0000-000023080000}"/>
    <cellStyle name="_BOQ_MEAS SHEET OF Struc (2BHK Luxury  Sector E-E1 )" xfId="2109" xr:uid="{00000000-0005-0000-0000-000024080000}"/>
    <cellStyle name="_BOQ_MEAS SHEET OF Struc (2BHK Luxury  Sector E-E2 )" xfId="2110" xr:uid="{00000000-0005-0000-0000-000025080000}"/>
    <cellStyle name="_BOQ_MEAS SHEET OF Struc (3BHK Sector-G)-20.04.12-JRP" xfId="2111" xr:uid="{00000000-0005-0000-0000-000026080000}"/>
    <cellStyle name="_BOQ_MEAS SHEET OF- STRUC FINAL 19-01-2012" xfId="2112" xr:uid="{00000000-0005-0000-0000-000027080000}"/>
    <cellStyle name="_BOQ_MEAS SHEET OF-R.C.C. (M) (28-01-12)(Foundation) - chk" xfId="2113" xr:uid="{00000000-0005-0000-0000-000028080000}"/>
    <cellStyle name="_BOQ_Meas Sheet of-stru-STAFF QUARTER-kajal" xfId="2114" xr:uid="{00000000-0005-0000-0000-000029080000}"/>
    <cellStyle name="_BOQ_Meas-RCC-9-1-12" xfId="2115" xr:uid="{00000000-0005-0000-0000-00002A080000}"/>
    <cellStyle name="_BOQ_Meas-RCC-9-1-12 chk preksha" xfId="2116" xr:uid="{00000000-0005-0000-0000-00002B080000}"/>
    <cellStyle name="_BOQ_Meas-RCC-9-1-12 -Mitali" xfId="2117" xr:uid="{00000000-0005-0000-0000-00002C080000}"/>
    <cellStyle name="_BOQ_Meas-sheet of Arch-workshop avdhi" xfId="2118" xr:uid="{00000000-0005-0000-0000-00002D080000}"/>
    <cellStyle name="_BOQ_Measurement" xfId="2119" xr:uid="{00000000-0005-0000-0000-00002E080000}"/>
    <cellStyle name="_BOQ_Measurement 2" xfId="2120" xr:uid="{00000000-0005-0000-0000-00002F080000}"/>
    <cellStyle name="_BOQ_MEASUREMENT SHEET FINAL - SHINU" xfId="2121" xr:uid="{00000000-0005-0000-0000-000030080000}"/>
    <cellStyle name="_BOQ_MEASUREMENT SHEET FINNAL - SHINU" xfId="2122" xr:uid="{00000000-0005-0000-0000-000031080000}"/>
    <cellStyle name="_BOQ_MEASUREMENT SHEET -Plaster At Guest House- Chaitali" xfId="2123" xr:uid="{00000000-0005-0000-0000-000032080000}"/>
    <cellStyle name="_BOQ_Miscellaneous work" xfId="2124" xr:uid="{00000000-0005-0000-0000-000033080000}"/>
    <cellStyle name="_BOQ_painting" xfId="2125" xr:uid="{00000000-0005-0000-0000-000034080000}"/>
    <cellStyle name="_BOQ_Partition" xfId="2126" xr:uid="{00000000-0005-0000-0000-000035080000}"/>
    <cellStyle name="_BOQ_Plumbing Sheet 10-02 -2012 -- VK" xfId="2127" xr:uid="{00000000-0005-0000-0000-000036080000}"/>
    <cellStyle name="_BOQ_PRELIMINARY ESTIMATE-CONGRESS BHAVAN-09-06-11-SSA-AHC " xfId="2128" xr:uid="{00000000-0005-0000-0000-000037080000}"/>
    <cellStyle name="_BOQ_Queries" xfId="2129" xr:uid="{00000000-0005-0000-0000-000038080000}"/>
    <cellStyle name="_BOQ_R1_Radius BOQ_17.07.12" xfId="2130" xr:uid="{00000000-0005-0000-0000-000039080000}"/>
    <cellStyle name="_BOQ_RA-MKT" xfId="2131" xr:uid="{00000000-0005-0000-0000-00003A080000}"/>
    <cellStyle name="_BOQ_RESI. FIN BOQ - D18" xfId="2132" xr:uid="{00000000-0005-0000-0000-00003B080000}"/>
    <cellStyle name="_BOQ_REVISED ESTIMATE -29.09.11" xfId="2133" xr:uid="{00000000-0005-0000-0000-00003C080000}"/>
    <cellStyle name="_BOQ_Steel truss-Dharmendra" xfId="2134" xr:uid="{00000000-0005-0000-0000-00003D080000}"/>
    <cellStyle name="_BOQ_Structr" xfId="2135" xr:uid="{00000000-0005-0000-0000-00003E080000}"/>
    <cellStyle name="_BOQ_SUMMARY (2)" xfId="2136" xr:uid="{00000000-0005-0000-0000-00003F080000}"/>
    <cellStyle name="_BOQ-14-May-2008-R2" xfId="2137" xr:uid="{00000000-0005-0000-0000-000040080000}"/>
    <cellStyle name="_BOQ-14-May-2008-R2_VE HCSEZ estimate 23 may 2008" xfId="2138" xr:uid="{00000000-0005-0000-0000-000041080000}"/>
    <cellStyle name="_BOQ-14-May-2008-R2_VE HCSEZ estimate 27 may 2008.xls" xfId="2139" xr:uid="{00000000-0005-0000-0000-000042080000}"/>
    <cellStyle name="_BOQ-14-May-2008-R2_VE HCSEZ estimate160508 final-a.xls" xfId="2140" xr:uid="{00000000-0005-0000-0000-000043080000}"/>
    <cellStyle name="_BOQ-BMS" xfId="2141" xr:uid="{00000000-0005-0000-0000-000044080000}"/>
    <cellStyle name="_BOQ-CHANDIGADH-7-7-11" xfId="2142" xr:uid="{00000000-0005-0000-0000-000045080000}"/>
    <cellStyle name="_BOQ-CHANDIGADH-7-7-11_Book1" xfId="2143" xr:uid="{00000000-0005-0000-0000-000046080000}"/>
    <cellStyle name="_BOQ-COG-261208" xfId="2144" xr:uid="{00000000-0005-0000-0000-000047080000}"/>
    <cellStyle name="_BoQ-CRV (2)" xfId="2145" xr:uid="{00000000-0005-0000-0000-000048080000}"/>
    <cellStyle name="_BoQ-CRV (2)_R1_Radius BOQ_17.07.12" xfId="2146" xr:uid="{00000000-0005-0000-0000-000049080000}"/>
    <cellStyle name="_BOQ-IIT-SCPL-25.12.08" xfId="2147" xr:uid="{00000000-0005-0000-0000-00004A080000}"/>
    <cellStyle name="_BOQ-IIT-SCPL-25.12.08 2" xfId="2148" xr:uid="{00000000-0005-0000-0000-00004B080000}"/>
    <cellStyle name="_BOQ-IIT-SCPL-25.12.08 3" xfId="2149" xr:uid="{00000000-0005-0000-0000-00004C080000}"/>
    <cellStyle name="_BOQ-IIT-SCPL-25.12.08 4" xfId="2150" xr:uid="{00000000-0005-0000-0000-00004D080000}"/>
    <cellStyle name="_BOQ-IIT-SCPL-25.12.08 5" xfId="2151" xr:uid="{00000000-0005-0000-0000-00004E080000}"/>
    <cellStyle name="_BOQ-IIT-SCPL-25.12.08 6" xfId="2152" xr:uid="{00000000-0005-0000-0000-00004F080000}"/>
    <cellStyle name="_BOQ-IIT-SCPL-25.12.08_2 BHK" xfId="2153" xr:uid="{00000000-0005-0000-0000-000050080000}"/>
    <cellStyle name="_BOQ-IIT-SCPL-25.12.08_5th FLOOR" xfId="2154" xr:uid="{00000000-0005-0000-0000-000051080000}"/>
    <cellStyle name="_BOQ-IIT-SCPL-25.12.08_ARCH MAJORs (G)" xfId="2155" xr:uid="{00000000-0005-0000-0000-000052080000}"/>
    <cellStyle name="_BOQ-IIT-SCPL-25.12.08_ARCH MAJORs (G+1)-4 QTR" xfId="2156" xr:uid="{00000000-0005-0000-0000-000053080000}"/>
    <cellStyle name="_BOQ-IIT-SCPL-25.12.08_ARCH OR'S (G+1) -3 QTR_" xfId="2157" xr:uid="{00000000-0005-0000-0000-000054080000}"/>
    <cellStyle name="_BOQ-IIT-SCPL-25.12.08_ARCH-Office" xfId="2158" xr:uid="{00000000-0005-0000-0000-000055080000}"/>
    <cellStyle name="_BOQ-IIT-SCPL-25.12.08_Block -E" xfId="2159" xr:uid="{00000000-0005-0000-0000-000056080000}"/>
    <cellStyle name="_BOQ-IIT-SCPL-25.12.08_BOQ" xfId="2160" xr:uid="{00000000-0005-0000-0000-000057080000}"/>
    <cellStyle name="_BOQ-IIT-SCPL-25.12.08_BOQ OF FINISHES FOR residentialL- 21.05.11" xfId="2161" xr:uid="{00000000-0005-0000-0000-000058080000}"/>
    <cellStyle name="_BOQ-IIT-SCPL-25.12.08_BOQ_1" xfId="2162" xr:uid="{00000000-0005-0000-0000-000059080000}"/>
    <cellStyle name="_BOQ-IIT-SCPL-25.12.08_BOQ_Assumption" xfId="2163" xr:uid="{00000000-0005-0000-0000-00005A080000}"/>
    <cellStyle name="_BOQ-IIT-SCPL-25.12.08_BOQ_HardWare" xfId="2164" xr:uid="{00000000-0005-0000-0000-00005B080000}"/>
    <cellStyle name="_BOQ-IIT-SCPL-25.12.08_BOQ_MEAS SHEET OF- BLOCK-B-29-2-2012-shinu chk pre" xfId="2165" xr:uid="{00000000-0005-0000-0000-00005C080000}"/>
    <cellStyle name="_BOQ-IIT-SCPL-25.12.08_BOQ_MEAS SHEET OF-structure- 3.3..2012.xls (Block A,B,C ,D,E) - CHK Shinu" xfId="2166" xr:uid="{00000000-0005-0000-0000-00005D080000}"/>
    <cellStyle name="_BOQ-IIT-SCPL-25.12.08_BOQ_MEAS SHEET OF-structure preksha- 3.3..2012" xfId="2167" xr:uid="{00000000-0005-0000-0000-00005E080000}"/>
    <cellStyle name="_BOQ-IIT-SCPL-25.12.08_BOQ_MEAS SHEET OF-structure preksha- 3.3..2012.xls (Block C ,D,E) - CHK - C" xfId="2168" xr:uid="{00000000-0005-0000-0000-00005F080000}"/>
    <cellStyle name="_BOQ-IIT-SCPL-25.12.08_BOQ_RESI. FIN BOQ - D18" xfId="2169" xr:uid="{00000000-0005-0000-0000-000060080000}"/>
    <cellStyle name="_BOQ-IIT-SCPL-25.12.08_BOQ_SUMMARY (2)" xfId="2170" xr:uid="{00000000-0005-0000-0000-000061080000}"/>
    <cellStyle name="_BOQ-IIT-SCPL-25.12.08_Builtup Area" xfId="2171" xr:uid="{00000000-0005-0000-0000-000062080000}"/>
    <cellStyle name="_BOQ-IIT-SCPL-25.12.08_Copy of Copy of MEAS SHEET OF- ARCH-SHIKHA" xfId="2172" xr:uid="{00000000-0005-0000-0000-000063080000}"/>
    <cellStyle name="_BOQ-IIT-SCPL-25.12.08_Copy of MEAS SHEET OF- ARCH-kajal.." xfId="2173" xr:uid="{00000000-0005-0000-0000-000064080000}"/>
    <cellStyle name="_BOQ-IIT-SCPL-25.12.08_Copy of MEAS SHEET OF- ARCH-SK" xfId="2174" xr:uid="{00000000-0005-0000-0000-000065080000}"/>
    <cellStyle name="_BOQ-IIT-SCPL-25.12.08_DRAFT BOQ-COMM-FIN-31.05.11-REV" xfId="2175" xr:uid="{00000000-0005-0000-0000-000066080000}"/>
    <cellStyle name="_BOQ-IIT-SCPL-25.12.08_DRAFT BOQ-FINISHES-BLOCK D18-21.11.11" xfId="2176" xr:uid="{00000000-0005-0000-0000-000067080000}"/>
    <cellStyle name="_BOQ-IIT-SCPL-25.12.08_DRAFT BOQ-STRL CIVIL &amp; FINISHING WORK-BLOCK D18-25.11.11" xfId="2177" xr:uid="{00000000-0005-0000-0000-000068080000}"/>
    <cellStyle name="_BOQ-IIT-SCPL-25.12.08_DRAFT-BOQ-CIVIL-RESI-30.05.11-R1-(REV-Bhavika)(plaster)" xfId="2178" xr:uid="{00000000-0005-0000-0000-000069080000}"/>
    <cellStyle name="_BOQ-IIT-SCPL-25.12.08_ESTIMATE-15.03.11-OPTION-2" xfId="2179" xr:uid="{00000000-0005-0000-0000-00006A080000}"/>
    <cellStyle name="_BOQ-IIT-SCPL-25.12.08_Final BOQ-SEMINAR HALL" xfId="2180" xr:uid="{00000000-0005-0000-0000-00006B080000}"/>
    <cellStyle name="_BOQ-IIT-SCPL-25.12.08_FINAL MEAS SHEET OF-ARCHI-MDP HOSTEL -BL -" xfId="2181" xr:uid="{00000000-0005-0000-0000-00006C080000}"/>
    <cellStyle name="_BOQ-IIT-SCPL-25.12.08_HardWare" xfId="2182" xr:uid="{00000000-0005-0000-0000-00006D080000}"/>
    <cellStyle name="_BOQ-IIT-SCPL-25.12.08_JCO's (G+1) - 3 QUARTES" xfId="2183" xr:uid="{00000000-0005-0000-0000-00006E080000}"/>
    <cellStyle name="_BOQ-IIT-SCPL-25.12.08_JCO's (G+1) - 3 QUARTES - FINAL ARCH &amp; STRU" xfId="2184" xr:uid="{00000000-0005-0000-0000-00006F080000}"/>
    <cellStyle name="_BOQ-IIT-SCPL-25.12.08_JCO's (G+1) - 4 QUARTES" xfId="2185" xr:uid="{00000000-0005-0000-0000-000070080000}"/>
    <cellStyle name="_BOQ-IIT-SCPL-25.12.08_JCO's (G+2) - 6 QUARTES" xfId="2186" xr:uid="{00000000-0005-0000-0000-000071080000}"/>
    <cellStyle name="_BOQ-IIT-SCPL-25.12.08_k1" xfId="2187" xr:uid="{00000000-0005-0000-0000-000072080000}"/>
    <cellStyle name="_BOQ-IIT-SCPL-25.12.08_mansonry and Lw Concrete at classroom-shinu" xfId="2188" xr:uid="{00000000-0005-0000-0000-000073080000}"/>
    <cellStyle name="_BOQ-IIT-SCPL-25.12.08_MBA COLLAGE-CCBA ARCH" xfId="2189" xr:uid="{00000000-0005-0000-0000-000074080000}"/>
    <cellStyle name="_BOQ-IIT-SCPL-25.12.08_MEAS SHEET - STRUCTURAL STEEL-REF" xfId="2190" xr:uid="{00000000-0005-0000-0000-000075080000}"/>
    <cellStyle name="_BOQ-IIT-SCPL-25.12.08_MEAS SHEET OF (1BHK ECONOMY  Sector A &amp; B-A1,A2,A3,A4,B1&amp;B4 )" xfId="2191" xr:uid="{00000000-0005-0000-0000-000076080000}"/>
    <cellStyle name="_BOQ-IIT-SCPL-25.12.08_MEAS SHEET OF (1BHK ECONOMY Sector B-B2&amp;B3)" xfId="2192" xr:uid="{00000000-0005-0000-0000-000077080000}"/>
    <cellStyle name="_BOQ-IIT-SCPL-25.12.08_MEAS SHEET OF (1BHK Luxury Sector C-C1,C2 Sector D-D3)" xfId="2193" xr:uid="{00000000-0005-0000-0000-000078080000}"/>
    <cellStyle name="_BOQ-IIT-SCPL-25.12.08_MEAS SHEET OF (1BHK Luxury Sector D-D1,D2)" xfId="2194" xr:uid="{00000000-0005-0000-0000-000079080000}"/>
    <cellStyle name="_BOQ-IIT-SCPL-25.12.08_MEAS SHEET OF (2BHK Luxury Sector E)" xfId="2195" xr:uid="{00000000-0005-0000-0000-00007A080000}"/>
    <cellStyle name="_BOQ-IIT-SCPL-25.12.08_MEAS SHEET OF (2BHK Luxury Sector F &amp; E)" xfId="2196" xr:uid="{00000000-0005-0000-0000-00007B080000}"/>
    <cellStyle name="_BOQ-IIT-SCPL-25.12.08_MEAS SHEET OF 2.5 BHK- ANKITA" xfId="2197" xr:uid="{00000000-0005-0000-0000-00007C080000}"/>
    <cellStyle name="_BOQ-IIT-SCPL-25.12.08_MEAS SHEET OF 3BHK - 21.3.12 - VK" xfId="2198" xr:uid="{00000000-0005-0000-0000-00007D080000}"/>
    <cellStyle name="_BOQ-IIT-SCPL-25.12.08_MEAS SHEET OF- ARCH - Lower Ground floor" xfId="2199" xr:uid="{00000000-0005-0000-0000-00007E080000}"/>
    <cellStyle name="_BOQ-IIT-SCPL-25.12.08_MEAS SHEET OF- ARCH -6th Floor-shinu-" xfId="2200" xr:uid="{00000000-0005-0000-0000-00007F080000}"/>
    <cellStyle name="_BOQ-IIT-SCPL-25.12.08_MEAS SHEET OF- ARCH- Chaitali" xfId="2201" xr:uid="{00000000-0005-0000-0000-000080080000}"/>
    <cellStyle name="_BOQ-IIT-SCPL-25.12.08_MEAS SHEET OF- ARCH -LOWER GROUND FLOOR" xfId="2202" xr:uid="{00000000-0005-0000-0000-000081080000}"/>
    <cellStyle name="_BOQ-IIT-SCPL-25.12.08_MEAS SHEET OF- ARCH THIRD FLOOR" xfId="2203" xr:uid="{00000000-0005-0000-0000-000082080000}"/>
    <cellStyle name="_BOQ-IIT-SCPL-25.12.08_MEAS SHEET OF- ARCH-25-12-2010-heena...." xfId="2204" xr:uid="{00000000-0005-0000-0000-000083080000}"/>
    <cellStyle name="_BOQ-IIT-SCPL-25.12.08_MEAS SHEET OF- ARCH-ANKITA " xfId="2205" xr:uid="{00000000-0005-0000-0000-000084080000}"/>
    <cellStyle name="_BOQ-IIT-SCPL-25.12.08_MEAS SHEET OF- ARCH-Ankita-19.10.2011 - Final-CHECK" xfId="2206" xr:uid="{00000000-0005-0000-0000-000085080000}"/>
    <cellStyle name="_BOQ-IIT-SCPL-25.12.08_MEAS SHEET OF- ARCH-kajal.." xfId="2207" xr:uid="{00000000-0005-0000-0000-000086080000}"/>
    <cellStyle name="_BOQ-IIT-SCPL-25.12.08_MEAS SHEET OF- ARCH-MP" xfId="2208" xr:uid="{00000000-0005-0000-0000-000087080000}"/>
    <cellStyle name="_BOQ-IIT-SCPL-25.12.08_MEAS SHEET OF- ARCH-priyanka." xfId="2209" xr:uid="{00000000-0005-0000-0000-000088080000}"/>
    <cellStyle name="_BOQ-IIT-SCPL-25.12.08_MEAS SHEET OF BLOCK - C- ALL - MP -CHK" xfId="2210" xr:uid="{00000000-0005-0000-0000-000089080000}"/>
    <cellStyle name="_BOQ-IIT-SCPL-25.12.08_MEAS SHEET OF BUILTUPAREA" xfId="2211" xr:uid="{00000000-0005-0000-0000-00008A080000}"/>
    <cellStyle name="_BOQ-IIT-SCPL-25.12.08_MEAS SHEET OF Elevation fearture -07-07-11- SHINU" xfId="2212" xr:uid="{00000000-0005-0000-0000-00008B080000}"/>
    <cellStyle name="_BOQ-IIT-SCPL-25.12.08_MEAS SHEET OF FINISHES FOR BLOCK D 18 - 21.11.11.xls - CHK" xfId="2213" xr:uid="{00000000-0005-0000-0000-00008C080000}"/>
    <cellStyle name="_BOQ-IIT-SCPL-25.12.08_MEAS SHEET OF FLOORING 08-07-2011-Mitali" xfId="2214" xr:uid="{00000000-0005-0000-0000-00008D080000}"/>
    <cellStyle name="_BOQ-IIT-SCPL-25.12.08_MEAS SHEET OF Joinary Block C -- VK" xfId="2215" xr:uid="{00000000-0005-0000-0000-00008E080000}"/>
    <cellStyle name="_BOQ-IIT-SCPL-25.12.08_MEAS SHEET OF Joinary Block D shinu" xfId="2216" xr:uid="{00000000-0005-0000-0000-00008F080000}"/>
    <cellStyle name="_BOQ-IIT-SCPL-25.12.08_MEAS SHEET OF Masonary 08-07-11 - Ankita" xfId="2217" xr:uid="{00000000-0005-0000-0000-000090080000}"/>
    <cellStyle name="_BOQ-IIT-SCPL-25.12.08_MEAS SHEET OF Masonary 24-06-11-final" xfId="2218" xr:uid="{00000000-0005-0000-0000-000091080000}"/>
    <cellStyle name="_BOQ-IIT-SCPL-25.12.08_MEAS SHEET OF- Mitali" xfId="2219" xr:uid="{00000000-0005-0000-0000-000092080000}"/>
    <cellStyle name="_BOQ-IIT-SCPL-25.12.08_MEAS SHEET OF RCC CLASS ROOM 1-PREKSHA-16.3.2012" xfId="2220" xr:uid="{00000000-0005-0000-0000-000093080000}"/>
    <cellStyle name="_BOQ-IIT-SCPL-25.12.08_MEAS SHEET OF RCC CLASS ROOM 2-PREKSHA-16.3.2012" xfId="2221" xr:uid="{00000000-0005-0000-0000-000094080000}"/>
    <cellStyle name="_BOQ-IIT-SCPL-25.12.08_MEAS SHEET OF RCC FOR Admin - 19-03-12 - ANKITA" xfId="2222" xr:uid="{00000000-0005-0000-0000-000095080000}"/>
    <cellStyle name="_BOQ-IIT-SCPL-25.12.08_MEAS SHEET OF RCC FOR LAB-1 - 16-03-12 - ANKITA" xfId="2223" xr:uid="{00000000-0005-0000-0000-000096080000}"/>
    <cellStyle name="_BOQ-IIT-SCPL-25.12.08_MEAS SHEET OF RCC FOR LAB-2 - 16-03-12 - ANKITA" xfId="2224" xr:uid="{00000000-0005-0000-0000-000097080000}"/>
    <cellStyle name="_BOQ-IIT-SCPL-25.12.08_MEAS SHEET OF RCC FOR MDP HOSTEL - 06.06.11-JRP" xfId="2225" xr:uid="{00000000-0005-0000-0000-000098080000}"/>
    <cellStyle name="_BOQ-IIT-SCPL-25.12.08_MEAS SHEET OF RCC FOR Seminar block - 16-03-12 - ANKITA" xfId="2226" xr:uid="{00000000-0005-0000-0000-000099080000}"/>
    <cellStyle name="_BOQ-IIT-SCPL-25.12.08_MEAS SHEET OF SECTOR-G 3BHK-14.04.12-JRP" xfId="2227" xr:uid="{00000000-0005-0000-0000-00009A080000}"/>
    <cellStyle name="_BOQ-IIT-SCPL-25.12.08_MEAS SHEET Of SIX FLOOR WOODEN FLOORING- PREKSHA-RE WRITE FOR FLOORING" xfId="2228" xr:uid="{00000000-0005-0000-0000-00009B080000}"/>
    <cellStyle name="_BOQ-IIT-SCPL-25.12.08_MEAS SHEET OF STRL CIVIL BLOCK D18-18.11.11-SJU" xfId="2229" xr:uid="{00000000-0005-0000-0000-00009C080000}"/>
    <cellStyle name="_BOQ-IIT-SCPL-25.12.08_MEAS SHEET OF STRL CIVIL BLOCK D18-18.11.11-SJU.xls - CHK" xfId="2230" xr:uid="{00000000-0005-0000-0000-00009D080000}"/>
    <cellStyle name="_BOQ-IIT-SCPL-25.12.08_MEAS SHEET OF Struc (1BHK ECONOMY  Sector A &amp; B-A1,A2,A3,A4,B1&amp;B4 )" xfId="2231" xr:uid="{00000000-0005-0000-0000-00009E080000}"/>
    <cellStyle name="_BOQ-IIT-SCPL-25.12.08_MEAS SHEET OF Struc (1BHK ECONOMY  Sector B- B2 &amp; B3)" xfId="2232" xr:uid="{00000000-0005-0000-0000-00009F080000}"/>
    <cellStyle name="_BOQ-IIT-SCPL-25.12.08_MEAS SHEET OF Struc (1BHK Luxury  Sector C- C1 ,C2 &amp; C3)" xfId="2233" xr:uid="{00000000-0005-0000-0000-0000A0080000}"/>
    <cellStyle name="_BOQ-IIT-SCPL-25.12.08_MEAS SHEET OF Struc (1BHK Luxury  Sector D- D1 ,D2 )" xfId="2234" xr:uid="{00000000-0005-0000-0000-0000A1080000}"/>
    <cellStyle name="_BOQ-IIT-SCPL-25.12.08_MEAS SHEET OF Struc (2BHK Luxury  Sector E-E1 )" xfId="2235" xr:uid="{00000000-0005-0000-0000-0000A2080000}"/>
    <cellStyle name="_BOQ-IIT-SCPL-25.12.08_MEAS SHEET OF Struc (2BHK Luxury  Sector E-E2 )" xfId="2236" xr:uid="{00000000-0005-0000-0000-0000A3080000}"/>
    <cellStyle name="_BOQ-IIT-SCPL-25.12.08_MEAS SHEET OF Struc (3BHK Sector-G)-20.04.12-JRP" xfId="2237" xr:uid="{00000000-0005-0000-0000-0000A4080000}"/>
    <cellStyle name="_BOQ-IIT-SCPL-25.12.08_MEAS SHEET OF- STRUC FINAL 19-01-2012" xfId="2238" xr:uid="{00000000-0005-0000-0000-0000A5080000}"/>
    <cellStyle name="_BOQ-IIT-SCPL-25.12.08_MEAS SHEET OF Waterproofing as per Revised drg. 4-11-11 (RESi)- P" xfId="2239" xr:uid="{00000000-0005-0000-0000-0000A6080000}"/>
    <cellStyle name="_BOQ-IIT-SCPL-25.12.08_Meas Sheet of-stru-STAFF QUARTER-kajal" xfId="2240" xr:uid="{00000000-0005-0000-0000-0000A7080000}"/>
    <cellStyle name="_BOQ-IIT-SCPL-25.12.08_MEAS.-OR'S (G+1) (3 QTRS.)" xfId="2241" xr:uid="{00000000-0005-0000-0000-0000A8080000}"/>
    <cellStyle name="_BOQ-IIT-SCPL-25.12.08_MEAS.-OR'S (G+2) (6 QTRS.)" xfId="2242" xr:uid="{00000000-0005-0000-0000-0000A9080000}"/>
    <cellStyle name="_BOQ-IIT-SCPL-25.12.08_MEAS-FACULTY HOUSE-16.04.10-A" xfId="2243" xr:uid="{00000000-0005-0000-0000-0000AA080000}"/>
    <cellStyle name="_BOQ-IIT-SCPL-25.12.08_MEAS-FACULTY HOUSE-16.04.10-A_BOQ" xfId="2244" xr:uid="{00000000-0005-0000-0000-0000AB080000}"/>
    <cellStyle name="_BOQ-IIT-SCPL-25.12.08_MEAS-FACULTY HOUSE-16.04.10-A_MEAS SHEET OF- ARCH. &amp; R.C.C. (M)" xfId="2245" xr:uid="{00000000-0005-0000-0000-0000AC080000}"/>
    <cellStyle name="_BOQ-IIT-SCPL-25.12.08_MEAS-FACULTY HOUSE-16.04.10-A_MEAS SHEET OF RCC FOR Admin - 19-03-12 - ANKITA" xfId="2246" xr:uid="{00000000-0005-0000-0000-0000AD080000}"/>
    <cellStyle name="_BOQ-IIT-SCPL-25.12.08_MEAS-FACULTY HOUSE-16.04.10-A_Meas. Sheet Of R.C.C. (07-06-12)(M.)(Tower - 2)" xfId="2247" xr:uid="{00000000-0005-0000-0000-0000AE080000}"/>
    <cellStyle name="_BOQ-IIT-SCPL-25.12.08_MEAS-FACULTY HOUSE-16.04.10-A_Meas. Sheet Of R.C.C. (07-06-12)(M.)(Tower- 1)" xfId="2248" xr:uid="{00000000-0005-0000-0000-0000AF080000}"/>
    <cellStyle name="_BOQ-IIT-SCPL-25.12.08_MEAS-FACULTY HOUSE-16.04.10-A_Meas. Sheet Of R.C.C. (13-06-12)(M)(basement)" xfId="2249" xr:uid="{00000000-0005-0000-0000-0000B0080000}"/>
    <cellStyle name="_BOQ-IIT-SCPL-25.12.08_MEAS-FACULTY HOUSE-16.04.10-A_Meas. Sheet Of R.C.C.Tower 3-(9.06.12)-N" xfId="2250" xr:uid="{00000000-0005-0000-0000-0000B1080000}"/>
    <cellStyle name="_BOQ-IIT-SCPL-25.12.08_MEAS-PAINT D 18" xfId="2251" xr:uid="{00000000-0005-0000-0000-0000B2080000}"/>
    <cellStyle name="_BOQ-IIT-SCPL-25.12.08_Meas-RCC-9-1-12" xfId="2252" xr:uid="{00000000-0005-0000-0000-0000B3080000}"/>
    <cellStyle name="_BOQ-IIT-SCPL-25.12.08_Meas-RCC-9-1-12 chk preksha" xfId="2253" xr:uid="{00000000-0005-0000-0000-0000B4080000}"/>
    <cellStyle name="_BOQ-IIT-SCPL-25.12.08_Meas-RCC-9-1-12 -Mitali" xfId="2254" xr:uid="{00000000-0005-0000-0000-0000B5080000}"/>
    <cellStyle name="_BOQ-IIT-SCPL-25.12.08_MEASS SHEET OF PARTITION WALL -5 TH FLOORmitali-RE WRITE FOR FLOORING" xfId="2255" xr:uid="{00000000-0005-0000-0000-0000B6080000}"/>
    <cellStyle name="_BOQ-IIT-SCPL-25.12.08_MEAS-SHEET- FINISHING-BL" xfId="2256" xr:uid="{00000000-0005-0000-0000-0000B7080000}"/>
    <cellStyle name="_BOQ-IIT-SCPL-25.12.08_MEAS-SHEET-OF  INTERIOR WORK - CORRIDOR-BL" xfId="2257" xr:uid="{00000000-0005-0000-0000-0000B8080000}"/>
    <cellStyle name="_BOQ-IIT-SCPL-25.12.08_MEAS-SHEET-OF  INTERIOR WORK - other area 1st lower &amp; 2nd lower-BL" xfId="2258" xr:uid="{00000000-0005-0000-0000-0000B9080000}"/>
    <cellStyle name="_BOQ-IIT-SCPL-25.12.08_MEAS-SHEET-OF  INTERIOR WORK -FALSE CEILING -BL" xfId="2259" xr:uid="{00000000-0005-0000-0000-0000BA080000}"/>
    <cellStyle name="_BOQ-IIT-SCPL-25.12.08_MEAS-SHEET-OF  INTERIOR WORK -LIFT LOBBY-BL -" xfId="2260" xr:uid="{00000000-0005-0000-0000-0000BB080000}"/>
    <cellStyle name="_BOQ-IIT-SCPL-25.12.08_MEAS-SHEET-OF Flooring - Chaitali -" xfId="2261" xr:uid="{00000000-0005-0000-0000-0000BC080000}"/>
    <cellStyle name="_BOQ-IIT-SCPL-25.12.08_MEAS-SHEET-OF Partition - Chaitali - " xfId="2262" xr:uid="{00000000-0005-0000-0000-0000BD080000}"/>
    <cellStyle name="_BOQ-IIT-SCPL-25.12.08_Measurement" xfId="2263" xr:uid="{00000000-0005-0000-0000-0000BE080000}"/>
    <cellStyle name="_BOQ-IIT-SCPL-25.12.08_Measurement 2" xfId="2264" xr:uid="{00000000-0005-0000-0000-0000BF080000}"/>
    <cellStyle name="_BOQ-IIT-SCPL-25.12.08_MEASUREMENT SHEET -Plaster At Guest House- Chaitali" xfId="2265" xr:uid="{00000000-0005-0000-0000-0000C0080000}"/>
    <cellStyle name="_BOQ-IIT-SCPL-25.12.08_Measurement_MEASUREMENT SHEET - RCC Chajja - B-C-D-SJU" xfId="2266" xr:uid="{00000000-0005-0000-0000-0000C1080000}"/>
    <cellStyle name="_BOQ-IIT-SCPL-25.12.08_Measurement_MEASUREMENT SHEET - STRUCTURAL - Check Shinu" xfId="2267" xr:uid="{00000000-0005-0000-0000-0000C2080000}"/>
    <cellStyle name="_BOQ-IIT-SCPL-25.12.08_Measurement_TOWER D" xfId="2268" xr:uid="{00000000-0005-0000-0000-0000C3080000}"/>
    <cellStyle name="_BOQ-IIT-SCPL-25.12.08_MEASUREMENT-MAJOR(G+1)-BLOCK-4- 10-08-10-ARVA" xfId="2269" xr:uid="{00000000-0005-0000-0000-0000C4080000}"/>
    <cellStyle name="_BOQ-IIT-SCPL-25.12.08_MEASUREMENT-MAJOR(G+1)-BLOCK-4- 10-08-10-NILAM" xfId="2270" xr:uid="{00000000-0005-0000-0000-0000C5080000}"/>
    <cellStyle name="_BOQ-IIT-SCPL-25.12.08_Miscellaneous work" xfId="2271" xr:uid="{00000000-0005-0000-0000-0000C6080000}"/>
    <cellStyle name="_BOQ-IIT-SCPL-25.12.08_PAINTING" xfId="2272" xr:uid="{00000000-0005-0000-0000-0000C7080000}"/>
    <cellStyle name="_BOQ-IIT-SCPL-25.12.08_Partition" xfId="2273" xr:uid="{00000000-0005-0000-0000-0000C8080000}"/>
    <cellStyle name="_BOQ-IIT-SCPL-25.12.08_Plumbing Sheet 10-02 -2012 -- VK" xfId="2274" xr:uid="{00000000-0005-0000-0000-0000C9080000}"/>
    <cellStyle name="_BOQ-IIT-SCPL-25.12.08_RA-MKT" xfId="2275" xr:uid="{00000000-0005-0000-0000-0000CA080000}"/>
    <cellStyle name="_BOQ-IIT-SCPL-25.12.08_RCC OR'S (G+2) -6 QTR_" xfId="2276" xr:uid="{00000000-0005-0000-0000-0000CB080000}"/>
    <cellStyle name="_BOQ-IIT-SCPL-25.12.08_REVISED ESTIMATE -29.09.11" xfId="2277" xr:uid="{00000000-0005-0000-0000-0000CC080000}"/>
    <cellStyle name="_BOQ-IIT-SCPL-25.12.08_Sez_Boq_Superstructure part-FORMATED" xfId="2278" xr:uid="{00000000-0005-0000-0000-0000CD080000}"/>
    <cellStyle name="_BOQ-IIT-SCPL-25.12.08_Steel truss-Dharmendra" xfId="2279" xr:uid="{00000000-0005-0000-0000-0000CE080000}"/>
    <cellStyle name="_BOQ-IIT-SCPL-25.12.08_Structr" xfId="2280" xr:uid="{00000000-0005-0000-0000-0000CF080000}"/>
    <cellStyle name="_BOQ-IIT-SCPL-25.12.08_SUMMARY (2)" xfId="2281" xr:uid="{00000000-0005-0000-0000-0000D0080000}"/>
    <cellStyle name="_BOQ-IIT-SCPL-25.12.08_TOWER D" xfId="2282" xr:uid="{00000000-0005-0000-0000-0000D1080000}"/>
    <cellStyle name="_BOQ-IIT-SCPL-R2-EXCLUING BLDG." xfId="2283" xr:uid="{00000000-0005-0000-0000-0000D2080000}"/>
    <cellStyle name="_BOQ-IIT-SCPL-R2-EXCLUING BLDG. 2" xfId="2284" xr:uid="{00000000-0005-0000-0000-0000D3080000}"/>
    <cellStyle name="_BOQ-IIT-SCPL-R2-EXCLUING BLDG. 3" xfId="2285" xr:uid="{00000000-0005-0000-0000-0000D4080000}"/>
    <cellStyle name="_BOQ-IIT-SCPL-R2-EXCLUING BLDG. 4" xfId="2286" xr:uid="{00000000-0005-0000-0000-0000D5080000}"/>
    <cellStyle name="_BOQ-IIT-SCPL-R2-EXCLUING BLDG. 5" xfId="2287" xr:uid="{00000000-0005-0000-0000-0000D6080000}"/>
    <cellStyle name="_BOQ-IIT-SCPL-R2-EXCLUING BLDG. 6" xfId="2288" xr:uid="{00000000-0005-0000-0000-0000D7080000}"/>
    <cellStyle name="_BOQ-IIT-SCPL-R2-EXCLUING BLDG._2 BHK" xfId="2289" xr:uid="{00000000-0005-0000-0000-0000D8080000}"/>
    <cellStyle name="_BOQ-IIT-SCPL-R2-EXCLUING BLDG._5th FLOOR" xfId="2290" xr:uid="{00000000-0005-0000-0000-0000D9080000}"/>
    <cellStyle name="_BOQ-IIT-SCPL-R2-EXCLUING BLDG._ARCH MAJORs (G)" xfId="2291" xr:uid="{00000000-0005-0000-0000-0000DA080000}"/>
    <cellStyle name="_BOQ-IIT-SCPL-R2-EXCLUING BLDG._ARCH MAJORs (G+1)-4 QTR" xfId="2292" xr:uid="{00000000-0005-0000-0000-0000DB080000}"/>
    <cellStyle name="_BOQ-IIT-SCPL-R2-EXCLUING BLDG._ARCH OR'S (G+1) -3 QTR_" xfId="2293" xr:uid="{00000000-0005-0000-0000-0000DC080000}"/>
    <cellStyle name="_BOQ-IIT-SCPL-R2-EXCLUING BLDG._ARCH-Office" xfId="2294" xr:uid="{00000000-0005-0000-0000-0000DD080000}"/>
    <cellStyle name="_BOQ-IIT-SCPL-R2-EXCLUING BLDG._Block -E" xfId="2295" xr:uid="{00000000-0005-0000-0000-0000DE080000}"/>
    <cellStyle name="_BOQ-IIT-SCPL-R2-EXCLUING BLDG._BOQ" xfId="2296" xr:uid="{00000000-0005-0000-0000-0000DF080000}"/>
    <cellStyle name="_BOQ-IIT-SCPL-R2-EXCLUING BLDG._BOQ OF FINISHES FOR residentialL- 21.05.11" xfId="2297" xr:uid="{00000000-0005-0000-0000-0000E0080000}"/>
    <cellStyle name="_BOQ-IIT-SCPL-R2-EXCLUING BLDG._BOQ_1" xfId="2298" xr:uid="{00000000-0005-0000-0000-0000E1080000}"/>
    <cellStyle name="_BOQ-IIT-SCPL-R2-EXCLUING BLDG._BOQ_Assumption" xfId="2299" xr:uid="{00000000-0005-0000-0000-0000E2080000}"/>
    <cellStyle name="_BOQ-IIT-SCPL-R2-EXCLUING BLDG._BOQ_HardWare" xfId="2300" xr:uid="{00000000-0005-0000-0000-0000E3080000}"/>
    <cellStyle name="_BOQ-IIT-SCPL-R2-EXCLUING BLDG._BOQ_MEAS SHEET OF- BLOCK-B-29-2-2012-shinu chk pre" xfId="2301" xr:uid="{00000000-0005-0000-0000-0000E4080000}"/>
    <cellStyle name="_BOQ-IIT-SCPL-R2-EXCLUING BLDG._BOQ_MEAS SHEET OF-structure- 3.3..2012.xls (Block A,B,C ,D,E) - CHK Shinu" xfId="2302" xr:uid="{00000000-0005-0000-0000-0000E5080000}"/>
    <cellStyle name="_BOQ-IIT-SCPL-R2-EXCLUING BLDG._BOQ_MEAS SHEET OF-structure preksha- 3.3..2012" xfId="2303" xr:uid="{00000000-0005-0000-0000-0000E6080000}"/>
    <cellStyle name="_BOQ-IIT-SCPL-R2-EXCLUING BLDG._BOQ_MEAS SHEET OF-structure preksha- 3.3..2012.xls (Block C ,D,E) - CHK - C" xfId="2304" xr:uid="{00000000-0005-0000-0000-0000E7080000}"/>
    <cellStyle name="_BOQ-IIT-SCPL-R2-EXCLUING BLDG._BOQ_RESI. FIN BOQ - D18" xfId="2305" xr:uid="{00000000-0005-0000-0000-0000E8080000}"/>
    <cellStyle name="_BOQ-IIT-SCPL-R2-EXCLUING BLDG._BOQ_SUMMARY (2)" xfId="2306" xr:uid="{00000000-0005-0000-0000-0000E9080000}"/>
    <cellStyle name="_BOQ-IIT-SCPL-R2-EXCLUING BLDG._Builtup Area" xfId="2307" xr:uid="{00000000-0005-0000-0000-0000EA080000}"/>
    <cellStyle name="_BOQ-IIT-SCPL-R2-EXCLUING BLDG._Copy of Copy of MEAS SHEET OF- ARCH-SHIKHA" xfId="2308" xr:uid="{00000000-0005-0000-0000-0000EB080000}"/>
    <cellStyle name="_BOQ-IIT-SCPL-R2-EXCLUING BLDG._Copy of MEAS SHEET OF- ARCH-kajal.." xfId="2309" xr:uid="{00000000-0005-0000-0000-0000EC080000}"/>
    <cellStyle name="_BOQ-IIT-SCPL-R2-EXCLUING BLDG._Copy of MEAS SHEET OF- ARCH-SK" xfId="2310" xr:uid="{00000000-0005-0000-0000-0000ED080000}"/>
    <cellStyle name="_BOQ-IIT-SCPL-R2-EXCLUING BLDG._DRAFT BOQ-COMM-FIN-31.05.11-REV" xfId="2311" xr:uid="{00000000-0005-0000-0000-0000EE080000}"/>
    <cellStyle name="_BOQ-IIT-SCPL-R2-EXCLUING BLDG._DRAFT BOQ-FINISHES-BLOCK D18-21.11.11" xfId="2312" xr:uid="{00000000-0005-0000-0000-0000EF080000}"/>
    <cellStyle name="_BOQ-IIT-SCPL-R2-EXCLUING BLDG._DRAFT BOQ-STRL CIVIL &amp; FINISHING WORK-BLOCK D18-25.11.11" xfId="2313" xr:uid="{00000000-0005-0000-0000-0000F0080000}"/>
    <cellStyle name="_BOQ-IIT-SCPL-R2-EXCLUING BLDG._DRAFT-BOQ-CIVIL-RESI-30.05.11-R1-(REV-Bhavika)(plaster)" xfId="2314" xr:uid="{00000000-0005-0000-0000-0000F1080000}"/>
    <cellStyle name="_BOQ-IIT-SCPL-R2-EXCLUING BLDG._ESTIMATE-15.03.11-OPTION-2" xfId="2315" xr:uid="{00000000-0005-0000-0000-0000F2080000}"/>
    <cellStyle name="_BOQ-IIT-SCPL-R2-EXCLUING BLDG._Final BOQ-SEMINAR HALL" xfId="2316" xr:uid="{00000000-0005-0000-0000-0000F3080000}"/>
    <cellStyle name="_BOQ-IIT-SCPL-R2-EXCLUING BLDG._FINAL MEAS SHEET OF-ARCHI-MDP HOSTEL -BL -" xfId="2317" xr:uid="{00000000-0005-0000-0000-0000F4080000}"/>
    <cellStyle name="_BOQ-IIT-SCPL-R2-EXCLUING BLDG._HardWare" xfId="2318" xr:uid="{00000000-0005-0000-0000-0000F5080000}"/>
    <cellStyle name="_BOQ-IIT-SCPL-R2-EXCLUING BLDG._JCO's (G+1) - 3 QUARTES" xfId="2319" xr:uid="{00000000-0005-0000-0000-0000F6080000}"/>
    <cellStyle name="_BOQ-IIT-SCPL-R2-EXCLUING BLDG._JCO's (G+1) - 3 QUARTES - FINAL ARCH &amp; STRU" xfId="2320" xr:uid="{00000000-0005-0000-0000-0000F7080000}"/>
    <cellStyle name="_BOQ-IIT-SCPL-R2-EXCLUING BLDG._JCO's (G+1) - 4 QUARTES" xfId="2321" xr:uid="{00000000-0005-0000-0000-0000F8080000}"/>
    <cellStyle name="_BOQ-IIT-SCPL-R2-EXCLUING BLDG._JCO's (G+2) - 6 QUARTES" xfId="2322" xr:uid="{00000000-0005-0000-0000-0000F9080000}"/>
    <cellStyle name="_BOQ-IIT-SCPL-R2-EXCLUING BLDG._k1" xfId="2323" xr:uid="{00000000-0005-0000-0000-0000FA080000}"/>
    <cellStyle name="_BOQ-IIT-SCPL-R2-EXCLUING BLDG._mansonry and Lw Concrete at classroom-shinu" xfId="2324" xr:uid="{00000000-0005-0000-0000-0000FB080000}"/>
    <cellStyle name="_BOQ-IIT-SCPL-R2-EXCLUING BLDG._MBA COLLAGE-CCBA ARCH" xfId="2325" xr:uid="{00000000-0005-0000-0000-0000FC080000}"/>
    <cellStyle name="_BOQ-IIT-SCPL-R2-EXCLUING BLDG._MEAS SHEET OF (1BHK ECONOMY  Sector A &amp; B-A1,A2,A3,A4,B1&amp;B4 )" xfId="2326" xr:uid="{00000000-0005-0000-0000-0000FD080000}"/>
    <cellStyle name="_BOQ-IIT-SCPL-R2-EXCLUING BLDG._MEAS SHEET OF (1BHK ECONOMY Sector B-B2&amp;B3)" xfId="2327" xr:uid="{00000000-0005-0000-0000-0000FE080000}"/>
    <cellStyle name="_BOQ-IIT-SCPL-R2-EXCLUING BLDG._MEAS SHEET OF (1BHK Luxury Sector C-C1,C2 Sector D-D3)" xfId="2328" xr:uid="{00000000-0005-0000-0000-0000FF080000}"/>
    <cellStyle name="_BOQ-IIT-SCPL-R2-EXCLUING BLDG._MEAS SHEET OF (1BHK Luxury Sector D-D1,D2)" xfId="2329" xr:uid="{00000000-0005-0000-0000-000000090000}"/>
    <cellStyle name="_BOQ-IIT-SCPL-R2-EXCLUING BLDG._MEAS SHEET OF (2BHK Luxury Sector E)" xfId="2330" xr:uid="{00000000-0005-0000-0000-000001090000}"/>
    <cellStyle name="_BOQ-IIT-SCPL-R2-EXCLUING BLDG._MEAS SHEET OF (2BHK Luxury Sector F &amp; E)" xfId="2331" xr:uid="{00000000-0005-0000-0000-000002090000}"/>
    <cellStyle name="_BOQ-IIT-SCPL-R2-EXCLUING BLDG._MEAS SHEET OF 2.5 BHK- ANKITA" xfId="2332" xr:uid="{00000000-0005-0000-0000-000003090000}"/>
    <cellStyle name="_BOQ-IIT-SCPL-R2-EXCLUING BLDG._MEAS SHEET OF 3BHK - 21.3.12 - VK" xfId="2333" xr:uid="{00000000-0005-0000-0000-000004090000}"/>
    <cellStyle name="_BOQ-IIT-SCPL-R2-EXCLUING BLDG._MEAS SHEET OF- ARCH - Lower Ground floor" xfId="2334" xr:uid="{00000000-0005-0000-0000-000005090000}"/>
    <cellStyle name="_BOQ-IIT-SCPL-R2-EXCLUING BLDG._MEAS SHEET OF- ARCH -6th Floor-shinu-" xfId="2335" xr:uid="{00000000-0005-0000-0000-000006090000}"/>
    <cellStyle name="_BOQ-IIT-SCPL-R2-EXCLUING BLDG._MEAS SHEET OF- ARCH- Chaitali" xfId="2336" xr:uid="{00000000-0005-0000-0000-000007090000}"/>
    <cellStyle name="_BOQ-IIT-SCPL-R2-EXCLUING BLDG._MEAS SHEET OF- ARCH -LOWER GROUND FLOOR" xfId="2337" xr:uid="{00000000-0005-0000-0000-000008090000}"/>
    <cellStyle name="_BOQ-IIT-SCPL-R2-EXCLUING BLDG._MEAS SHEET OF- ARCH THIRD FLOOR" xfId="2338" xr:uid="{00000000-0005-0000-0000-000009090000}"/>
    <cellStyle name="_BOQ-IIT-SCPL-R2-EXCLUING BLDG._MEAS SHEET OF- ARCH-25-12-2010-heena...." xfId="2339" xr:uid="{00000000-0005-0000-0000-00000A090000}"/>
    <cellStyle name="_BOQ-IIT-SCPL-R2-EXCLUING BLDG._MEAS SHEET OF- ARCH-ANKITA " xfId="2340" xr:uid="{00000000-0005-0000-0000-00000B090000}"/>
    <cellStyle name="_BOQ-IIT-SCPL-R2-EXCLUING BLDG._MEAS SHEET OF- ARCH-Ankita-19.10.2011 - Final-CHECK" xfId="2341" xr:uid="{00000000-0005-0000-0000-00000C090000}"/>
    <cellStyle name="_BOQ-IIT-SCPL-R2-EXCLUING BLDG._MEAS SHEET OF- ARCH-kajal.." xfId="2342" xr:uid="{00000000-0005-0000-0000-00000D090000}"/>
    <cellStyle name="_BOQ-IIT-SCPL-R2-EXCLUING BLDG._MEAS SHEET OF- ARCH-MP" xfId="2343" xr:uid="{00000000-0005-0000-0000-00000E090000}"/>
    <cellStyle name="_BOQ-IIT-SCPL-R2-EXCLUING BLDG._MEAS SHEET OF- ARCH-priyanka." xfId="2344" xr:uid="{00000000-0005-0000-0000-00000F090000}"/>
    <cellStyle name="_BOQ-IIT-SCPL-R2-EXCLUING BLDG._MEAS SHEET OF BLOCK - C- ALL - MP -CHK" xfId="2345" xr:uid="{00000000-0005-0000-0000-000010090000}"/>
    <cellStyle name="_BOQ-IIT-SCPL-R2-EXCLUING BLDG._MEAS SHEET OF BUILTUPAREA" xfId="2346" xr:uid="{00000000-0005-0000-0000-000011090000}"/>
    <cellStyle name="_BOQ-IIT-SCPL-R2-EXCLUING BLDG._MEAS SHEET OF Elevation fearture -07-07-11- SHINU" xfId="2347" xr:uid="{00000000-0005-0000-0000-000012090000}"/>
    <cellStyle name="_BOQ-IIT-SCPL-R2-EXCLUING BLDG._MEAS SHEET OF FINISHES FOR BLOCK D 18 - 21.11.11.xls - CHK" xfId="2348" xr:uid="{00000000-0005-0000-0000-000013090000}"/>
    <cellStyle name="_BOQ-IIT-SCPL-R2-EXCLUING BLDG._MEAS SHEET OF FLOORING 08-07-2011-Mitali" xfId="2349" xr:uid="{00000000-0005-0000-0000-000014090000}"/>
    <cellStyle name="_BOQ-IIT-SCPL-R2-EXCLUING BLDG._MEAS SHEET OF Joinary Block C -- VK" xfId="2350" xr:uid="{00000000-0005-0000-0000-000015090000}"/>
    <cellStyle name="_BOQ-IIT-SCPL-R2-EXCLUING BLDG._MEAS SHEET OF Joinary Block D shinu" xfId="2351" xr:uid="{00000000-0005-0000-0000-000016090000}"/>
    <cellStyle name="_BOQ-IIT-SCPL-R2-EXCLUING BLDG._MEAS SHEET OF Masonary 08-07-11 - Ankita" xfId="2352" xr:uid="{00000000-0005-0000-0000-000017090000}"/>
    <cellStyle name="_BOQ-IIT-SCPL-R2-EXCLUING BLDG._MEAS SHEET OF Masonary 24-06-11-final" xfId="2353" xr:uid="{00000000-0005-0000-0000-000018090000}"/>
    <cellStyle name="_BOQ-IIT-SCPL-R2-EXCLUING BLDG._MEAS SHEET OF- Mitali" xfId="2354" xr:uid="{00000000-0005-0000-0000-000019090000}"/>
    <cellStyle name="_BOQ-IIT-SCPL-R2-EXCLUING BLDG._MEAS SHEET OF RCC CLASS ROOM 1-PREKSHA-16.3.2012" xfId="2355" xr:uid="{00000000-0005-0000-0000-00001A090000}"/>
    <cellStyle name="_BOQ-IIT-SCPL-R2-EXCLUING BLDG._MEAS SHEET OF RCC CLASS ROOM 2-PREKSHA-16.3.2012" xfId="2356" xr:uid="{00000000-0005-0000-0000-00001B090000}"/>
    <cellStyle name="_BOQ-IIT-SCPL-R2-EXCLUING BLDG._MEAS SHEET OF RCC FOR Admin - 19-03-12 - ANKITA" xfId="2357" xr:uid="{00000000-0005-0000-0000-00001C090000}"/>
    <cellStyle name="_BOQ-IIT-SCPL-R2-EXCLUING BLDG._MEAS SHEET OF RCC FOR LAB-1 - 16-03-12 - ANKITA" xfId="2358" xr:uid="{00000000-0005-0000-0000-00001D090000}"/>
    <cellStyle name="_BOQ-IIT-SCPL-R2-EXCLUING BLDG._MEAS SHEET OF RCC FOR LAB-2 - 16-03-12 - ANKITA" xfId="2359" xr:uid="{00000000-0005-0000-0000-00001E090000}"/>
    <cellStyle name="_BOQ-IIT-SCPL-R2-EXCLUING BLDG._MEAS SHEET OF RCC FOR MDP HOSTEL - 06.06.11-JRP" xfId="2360" xr:uid="{00000000-0005-0000-0000-00001F090000}"/>
    <cellStyle name="_BOQ-IIT-SCPL-R2-EXCLUING BLDG._MEAS SHEET OF RCC FOR Seminar block - 16-03-12 - ANKITA" xfId="2361" xr:uid="{00000000-0005-0000-0000-000020090000}"/>
    <cellStyle name="_BOQ-IIT-SCPL-R2-EXCLUING BLDG._MEAS SHEET OF SECTOR-G 3BHK-14.04.12-JRP" xfId="2362" xr:uid="{00000000-0005-0000-0000-000021090000}"/>
    <cellStyle name="_BOQ-IIT-SCPL-R2-EXCLUING BLDG._MEAS SHEET Of SIX FLOOR WOODEN FLOORING- PREKSHA-RE WRITE FOR FLOORING" xfId="2363" xr:uid="{00000000-0005-0000-0000-000022090000}"/>
    <cellStyle name="_BOQ-IIT-SCPL-R2-EXCLUING BLDG._MEAS SHEET OF STRL CIVIL BLOCK D18-18.11.11-SJU" xfId="2364" xr:uid="{00000000-0005-0000-0000-000023090000}"/>
    <cellStyle name="_BOQ-IIT-SCPL-R2-EXCLUING BLDG._MEAS SHEET OF STRL CIVIL BLOCK D18-18.11.11-SJU.xls - CHK" xfId="2365" xr:uid="{00000000-0005-0000-0000-000024090000}"/>
    <cellStyle name="_BOQ-IIT-SCPL-R2-EXCLUING BLDG._MEAS SHEET OF Struc (1BHK ECONOMY  Sector A &amp; B-A1,A2,A3,A4,B1&amp;B4 )" xfId="2366" xr:uid="{00000000-0005-0000-0000-000025090000}"/>
    <cellStyle name="_BOQ-IIT-SCPL-R2-EXCLUING BLDG._MEAS SHEET OF Struc (1BHK ECONOMY  Sector B- B2 &amp; B3)" xfId="2367" xr:uid="{00000000-0005-0000-0000-000026090000}"/>
    <cellStyle name="_BOQ-IIT-SCPL-R2-EXCLUING BLDG._MEAS SHEET OF Struc (1BHK Luxury  Sector C- C1 ,C2 &amp; C3)" xfId="2368" xr:uid="{00000000-0005-0000-0000-000027090000}"/>
    <cellStyle name="_BOQ-IIT-SCPL-R2-EXCLUING BLDG._MEAS SHEET OF Struc (1BHK Luxury  Sector D- D1 ,D2 )" xfId="2369" xr:uid="{00000000-0005-0000-0000-000028090000}"/>
    <cellStyle name="_BOQ-IIT-SCPL-R2-EXCLUING BLDG._MEAS SHEET OF Struc (2BHK Luxury  Sector E-E1 )" xfId="2370" xr:uid="{00000000-0005-0000-0000-000029090000}"/>
    <cellStyle name="_BOQ-IIT-SCPL-R2-EXCLUING BLDG._MEAS SHEET OF Struc (2BHK Luxury  Sector E-E2 )" xfId="2371" xr:uid="{00000000-0005-0000-0000-00002A090000}"/>
    <cellStyle name="_BOQ-IIT-SCPL-R2-EXCLUING BLDG._MEAS SHEET OF Struc (3BHK Sector-G)-20.04.12-JRP" xfId="2372" xr:uid="{00000000-0005-0000-0000-00002B090000}"/>
    <cellStyle name="_BOQ-IIT-SCPL-R2-EXCLUING BLDG._MEAS SHEET OF- STRUC FINAL 19-01-2012" xfId="2373" xr:uid="{00000000-0005-0000-0000-00002C090000}"/>
    <cellStyle name="_BOQ-IIT-SCPL-R2-EXCLUING BLDG._MEAS SHEET OF Waterproofing as per Revised drg. 4-11-11 (RESi)- P" xfId="2374" xr:uid="{00000000-0005-0000-0000-00002D090000}"/>
    <cellStyle name="_BOQ-IIT-SCPL-R2-EXCLUING BLDG._Meas Sheet of-stru-STAFF QUARTER-kajal" xfId="2375" xr:uid="{00000000-0005-0000-0000-00002E090000}"/>
    <cellStyle name="_BOQ-IIT-SCPL-R2-EXCLUING BLDG._MEAS.-OR'S (G+1) (3 QTRS.)" xfId="2376" xr:uid="{00000000-0005-0000-0000-00002F090000}"/>
    <cellStyle name="_BOQ-IIT-SCPL-R2-EXCLUING BLDG._MEAS.-OR'S (G+2) (6 QTRS.)" xfId="2377" xr:uid="{00000000-0005-0000-0000-000030090000}"/>
    <cellStyle name="_BOQ-IIT-SCPL-R2-EXCLUING BLDG._MEAS-FACULTY HOUSE-16.04.10-A" xfId="2378" xr:uid="{00000000-0005-0000-0000-000031090000}"/>
    <cellStyle name="_BOQ-IIT-SCPL-R2-EXCLUING BLDG._MEAS-FACULTY HOUSE-16.04.10-A_BOQ" xfId="2379" xr:uid="{00000000-0005-0000-0000-000032090000}"/>
    <cellStyle name="_BOQ-IIT-SCPL-R2-EXCLUING BLDG._MEAS-FACULTY HOUSE-16.04.10-A_MEAS SHEET OF- ARCH. &amp; R.C.C. (M)" xfId="2380" xr:uid="{00000000-0005-0000-0000-000033090000}"/>
    <cellStyle name="_BOQ-IIT-SCPL-R2-EXCLUING BLDG._MEAS-FACULTY HOUSE-16.04.10-A_MEAS SHEET OF RCC FOR Admin - 19-03-12 - ANKITA" xfId="2381" xr:uid="{00000000-0005-0000-0000-000034090000}"/>
    <cellStyle name="_BOQ-IIT-SCPL-R2-EXCLUING BLDG._MEAS-FACULTY HOUSE-16.04.10-A_Meas. Sheet Of R.C.C. (07-06-12)(M.)(Tower - 2)" xfId="2382" xr:uid="{00000000-0005-0000-0000-000035090000}"/>
    <cellStyle name="_BOQ-IIT-SCPL-R2-EXCLUING BLDG._MEAS-FACULTY HOUSE-16.04.10-A_Meas. Sheet Of R.C.C. (07-06-12)(M.)(Tower- 1)" xfId="2383" xr:uid="{00000000-0005-0000-0000-000036090000}"/>
    <cellStyle name="_BOQ-IIT-SCPL-R2-EXCLUING BLDG._MEAS-FACULTY HOUSE-16.04.10-A_Meas. Sheet Of R.C.C. (13-06-12)(M)(basement)" xfId="2384" xr:uid="{00000000-0005-0000-0000-000037090000}"/>
    <cellStyle name="_BOQ-IIT-SCPL-R2-EXCLUING BLDG._MEAS-FACULTY HOUSE-16.04.10-A_Meas. Sheet Of R.C.C.Tower 3-(9.06.12)-N" xfId="2385" xr:uid="{00000000-0005-0000-0000-000038090000}"/>
    <cellStyle name="_BOQ-IIT-SCPL-R2-EXCLUING BLDG._MEAS-PAINT D 18" xfId="2386" xr:uid="{00000000-0005-0000-0000-000039090000}"/>
    <cellStyle name="_BOQ-IIT-SCPL-R2-EXCLUING BLDG._Meas-RCC-9-1-12" xfId="2387" xr:uid="{00000000-0005-0000-0000-00003A090000}"/>
    <cellStyle name="_BOQ-IIT-SCPL-R2-EXCLUING BLDG._Meas-RCC-9-1-12 chk preksha" xfId="2388" xr:uid="{00000000-0005-0000-0000-00003B090000}"/>
    <cellStyle name="_BOQ-IIT-SCPL-R2-EXCLUING BLDG._Meas-RCC-9-1-12 -Mitali" xfId="2389" xr:uid="{00000000-0005-0000-0000-00003C090000}"/>
    <cellStyle name="_BOQ-IIT-SCPL-R2-EXCLUING BLDG._MEASS SHEET OF PARTITION WALL -5 TH FLOORmitali-RE WRITE FOR FLOORING" xfId="2390" xr:uid="{00000000-0005-0000-0000-00003D090000}"/>
    <cellStyle name="_BOQ-IIT-SCPL-R2-EXCLUING BLDG._MEAS-SHEET- FINISHING-BL" xfId="2391" xr:uid="{00000000-0005-0000-0000-00003E090000}"/>
    <cellStyle name="_BOQ-IIT-SCPL-R2-EXCLUING BLDG._MEAS-SHEET-OF  INTERIOR WORK - CORRIDOR-BL" xfId="2392" xr:uid="{00000000-0005-0000-0000-00003F090000}"/>
    <cellStyle name="_BOQ-IIT-SCPL-R2-EXCLUING BLDG._MEAS-SHEET-OF  INTERIOR WORK - other area 1st lower &amp; 2nd lower-BL" xfId="2393" xr:uid="{00000000-0005-0000-0000-000040090000}"/>
    <cellStyle name="_BOQ-IIT-SCPL-R2-EXCLUING BLDG._MEAS-SHEET-OF  INTERIOR WORK -FALSE CEILING -BL" xfId="2394" xr:uid="{00000000-0005-0000-0000-000041090000}"/>
    <cellStyle name="_BOQ-IIT-SCPL-R2-EXCLUING BLDG._MEAS-SHEET-OF  INTERIOR WORK -LIFT LOBBY-BL -" xfId="2395" xr:uid="{00000000-0005-0000-0000-000042090000}"/>
    <cellStyle name="_BOQ-IIT-SCPL-R2-EXCLUING BLDG._MEAS-SHEET-OF Flooring - Chaitali -" xfId="2396" xr:uid="{00000000-0005-0000-0000-000043090000}"/>
    <cellStyle name="_BOQ-IIT-SCPL-R2-EXCLUING BLDG._MEAS-SHEET-OF Partition - Chaitali - " xfId="2397" xr:uid="{00000000-0005-0000-0000-000044090000}"/>
    <cellStyle name="_BOQ-IIT-SCPL-R2-EXCLUING BLDG._Measurement" xfId="2398" xr:uid="{00000000-0005-0000-0000-000045090000}"/>
    <cellStyle name="_BOQ-IIT-SCPL-R2-EXCLUING BLDG._Measurement 2" xfId="2399" xr:uid="{00000000-0005-0000-0000-000046090000}"/>
    <cellStyle name="_BOQ-IIT-SCPL-R2-EXCLUING BLDG._MEASUREMENT SHEET -Plaster At Guest House- Chaitali" xfId="2400" xr:uid="{00000000-0005-0000-0000-000047090000}"/>
    <cellStyle name="_BOQ-IIT-SCPL-R2-EXCLUING BLDG._Measurement_MEASUREMENT SHEET - RCC Chajja - B-C-D-SJU" xfId="2401" xr:uid="{00000000-0005-0000-0000-000048090000}"/>
    <cellStyle name="_BOQ-IIT-SCPL-R2-EXCLUING BLDG._Measurement_MEASUREMENT SHEET - STRUCTURAL - Check Shinu" xfId="2402" xr:uid="{00000000-0005-0000-0000-000049090000}"/>
    <cellStyle name="_BOQ-IIT-SCPL-R2-EXCLUING BLDG._Measurement_TOWER D" xfId="2403" xr:uid="{00000000-0005-0000-0000-00004A090000}"/>
    <cellStyle name="_BOQ-IIT-SCPL-R2-EXCLUING BLDG._MEASUREMENT-MAJOR(G+1)-BLOCK-4- 10-08-10-ARVA" xfId="2404" xr:uid="{00000000-0005-0000-0000-00004B090000}"/>
    <cellStyle name="_BOQ-IIT-SCPL-R2-EXCLUING BLDG._MEASUREMENT-MAJOR(G+1)-BLOCK-4- 10-08-10-NILAM" xfId="2405" xr:uid="{00000000-0005-0000-0000-00004C090000}"/>
    <cellStyle name="_BOQ-IIT-SCPL-R2-EXCLUING BLDG._Miscellaneous work" xfId="2406" xr:uid="{00000000-0005-0000-0000-00004D090000}"/>
    <cellStyle name="_BOQ-IIT-SCPL-R2-EXCLUING BLDG._PAINTING" xfId="2407" xr:uid="{00000000-0005-0000-0000-00004E090000}"/>
    <cellStyle name="_BOQ-IIT-SCPL-R2-EXCLUING BLDG._Partition" xfId="2408" xr:uid="{00000000-0005-0000-0000-00004F090000}"/>
    <cellStyle name="_BOQ-IIT-SCPL-R2-EXCLUING BLDG._Plumbing Sheet 10-02 -2012 -- VK" xfId="2409" xr:uid="{00000000-0005-0000-0000-000050090000}"/>
    <cellStyle name="_BOQ-IIT-SCPL-R2-EXCLUING BLDG._RA-MKT" xfId="2410" xr:uid="{00000000-0005-0000-0000-000051090000}"/>
    <cellStyle name="_BOQ-IIT-SCPL-R2-EXCLUING BLDG._RCC OR'S (G+2) -6 QTR_" xfId="2411" xr:uid="{00000000-0005-0000-0000-000052090000}"/>
    <cellStyle name="_BOQ-IIT-SCPL-R2-EXCLUING BLDG._REVISED ESTIMATE -29.09.11" xfId="2412" xr:uid="{00000000-0005-0000-0000-000053090000}"/>
    <cellStyle name="_BOQ-IIT-SCPL-R2-EXCLUING BLDG._Sez_Boq_Superstructure part-FORMATED" xfId="2413" xr:uid="{00000000-0005-0000-0000-000054090000}"/>
    <cellStyle name="_BOQ-IIT-SCPL-R2-EXCLUING BLDG._Steel truss-Dharmendra" xfId="2414" xr:uid="{00000000-0005-0000-0000-000055090000}"/>
    <cellStyle name="_BOQ-IIT-SCPL-R2-EXCLUING BLDG._Structr" xfId="2415" xr:uid="{00000000-0005-0000-0000-000056090000}"/>
    <cellStyle name="_BOQ-IIT-SCPL-R2-EXCLUING BLDG._SUMMARY (2)" xfId="2416" xr:uid="{00000000-0005-0000-0000-000057090000}"/>
    <cellStyle name="_BOQ-IIT-SCPL-R2-EXCLUING BLDG._TOWER D" xfId="2417" xr:uid="{00000000-0005-0000-0000-000058090000}"/>
    <cellStyle name="_BOQ-IIT-SCPL-R3-for B2 Bldg.-external development" xfId="2418" xr:uid="{00000000-0005-0000-0000-000059090000}"/>
    <cellStyle name="_BOQ-IIT-SCPL-R3-for B2 Bldg.-external development 2" xfId="2419" xr:uid="{00000000-0005-0000-0000-00005A090000}"/>
    <cellStyle name="_BOQ-IIT-SCPL-R3-for B2 Bldg.-external development 3" xfId="2420" xr:uid="{00000000-0005-0000-0000-00005B090000}"/>
    <cellStyle name="_BOQ-IIT-SCPL-R3-for B2 Bldg.-external development 4" xfId="2421" xr:uid="{00000000-0005-0000-0000-00005C090000}"/>
    <cellStyle name="_BOQ-IIT-SCPL-R3-for B2 Bldg.-external development 5" xfId="2422" xr:uid="{00000000-0005-0000-0000-00005D090000}"/>
    <cellStyle name="_BOQ-IIT-SCPL-R3-for B2 Bldg.-external development 6" xfId="2423" xr:uid="{00000000-0005-0000-0000-00005E090000}"/>
    <cellStyle name="_BOQ-IIT-SCPL-R3-for B2 Bldg.-external development_2 BHK" xfId="2424" xr:uid="{00000000-0005-0000-0000-00005F090000}"/>
    <cellStyle name="_BOQ-IIT-SCPL-R3-for B2 Bldg.-external development_5th FLOOR" xfId="2425" xr:uid="{00000000-0005-0000-0000-000060090000}"/>
    <cellStyle name="_BOQ-IIT-SCPL-R3-for B2 Bldg.-external development_ALL WORK" xfId="2426" xr:uid="{00000000-0005-0000-0000-000061090000}"/>
    <cellStyle name="_BOQ-IIT-SCPL-R3-for B2 Bldg.-external development_ARCH MAJORs (G)" xfId="2427" xr:uid="{00000000-0005-0000-0000-000062090000}"/>
    <cellStyle name="_BOQ-IIT-SCPL-R3-for B2 Bldg.-external development_ARCH MAJORs (G+1)-4 QTR" xfId="2428" xr:uid="{00000000-0005-0000-0000-000063090000}"/>
    <cellStyle name="_BOQ-IIT-SCPL-R3-for B2 Bldg.-external development_ARCH OR'S (G+1) -3 QTR_" xfId="2429" xr:uid="{00000000-0005-0000-0000-000064090000}"/>
    <cellStyle name="_BOQ-IIT-SCPL-R3-for B2 Bldg.-external development_ARCH-Office" xfId="2430" xr:uid="{00000000-0005-0000-0000-000065090000}"/>
    <cellStyle name="_BOQ-IIT-SCPL-R3-for B2 Bldg.-external development_Assumption" xfId="2431" xr:uid="{00000000-0005-0000-0000-000066090000}"/>
    <cellStyle name="_BOQ-IIT-SCPL-R3-for B2 Bldg.-external development_Block -E" xfId="2432" xr:uid="{00000000-0005-0000-0000-000067090000}"/>
    <cellStyle name="_BOQ-IIT-SCPL-R3-for B2 Bldg.-external development_BOQ" xfId="2433" xr:uid="{00000000-0005-0000-0000-000068090000}"/>
    <cellStyle name="_BOQ-IIT-SCPL-R3-for B2 Bldg.-external development_BOQ_1" xfId="2434" xr:uid="{00000000-0005-0000-0000-000069090000}"/>
    <cellStyle name="_BOQ-IIT-SCPL-R3-for B2 Bldg.-external development_BOQ_Assumption" xfId="2435" xr:uid="{00000000-0005-0000-0000-00006A090000}"/>
    <cellStyle name="_BOQ-IIT-SCPL-R3-for B2 Bldg.-external development_BOQ_HardWare" xfId="2436" xr:uid="{00000000-0005-0000-0000-00006B090000}"/>
    <cellStyle name="_BOQ-IIT-SCPL-R3-for B2 Bldg.-external development_BOQ_MEAS SHEET OF- BLOCK-B-29-2-2012-shinu chk pre" xfId="2437" xr:uid="{00000000-0005-0000-0000-00006C090000}"/>
    <cellStyle name="_BOQ-IIT-SCPL-R3-for B2 Bldg.-external development_BOQ_MEAS SHEET OF-structure- 3.3..2012.xls (Block A,B,C ,D,E) - CHK Shinu" xfId="2438" xr:uid="{00000000-0005-0000-0000-00006D090000}"/>
    <cellStyle name="_BOQ-IIT-SCPL-R3-for B2 Bldg.-external development_BOQ_MEAS SHEET OF-structure preksha- 3.3..2012" xfId="2439" xr:uid="{00000000-0005-0000-0000-00006E090000}"/>
    <cellStyle name="_BOQ-IIT-SCPL-R3-for B2 Bldg.-external development_BOQ_MEAS SHEET OF-structure preksha- 3.3..2012.xls (Block C ,D,E) - CHK - C" xfId="2440" xr:uid="{00000000-0005-0000-0000-00006F090000}"/>
    <cellStyle name="_BOQ-IIT-SCPL-R3-for B2 Bldg.-external development_BOQ_RESI. FIN BOQ - D18" xfId="2441" xr:uid="{00000000-0005-0000-0000-000070090000}"/>
    <cellStyle name="_BOQ-IIT-SCPL-R3-for B2 Bldg.-external development_BOQ_SUMMARY (2)" xfId="2442" xr:uid="{00000000-0005-0000-0000-000071090000}"/>
    <cellStyle name="_BOQ-IIT-SCPL-R3-for B2 Bldg.-external development_Builtup Area" xfId="2443" xr:uid="{00000000-0005-0000-0000-000072090000}"/>
    <cellStyle name="_BOQ-IIT-SCPL-R3-for B2 Bldg.-external development_Copy of Copy of MEAS SHEET OF- ARCH-SHIKHA" xfId="2444" xr:uid="{00000000-0005-0000-0000-000073090000}"/>
    <cellStyle name="_BOQ-IIT-SCPL-R3-for B2 Bldg.-external development_Copy of MEAS SHEET OF- ARCH-kajal.." xfId="2445" xr:uid="{00000000-0005-0000-0000-000074090000}"/>
    <cellStyle name="_BOQ-IIT-SCPL-R3-for B2 Bldg.-external development_Copy of MEAS SHEET OF- ARCH-SK" xfId="2446" xr:uid="{00000000-0005-0000-0000-000075090000}"/>
    <cellStyle name="_BOQ-IIT-SCPL-R3-for B2 Bldg.-external development_DRAFT BOQ " xfId="2447" xr:uid="{00000000-0005-0000-0000-000076090000}"/>
    <cellStyle name="_BOQ-IIT-SCPL-R3-for B2 Bldg.-external development_DRAFT BOQ-COMM-FIN-31.05.11-REV" xfId="2448" xr:uid="{00000000-0005-0000-0000-000077090000}"/>
    <cellStyle name="_BOQ-IIT-SCPL-R3-for B2 Bldg.-external development_DRAFT BOQ-STRL CIVIL &amp; FINISHING WORK-BLOCK D18-25.11.11" xfId="2449" xr:uid="{00000000-0005-0000-0000-000078090000}"/>
    <cellStyle name="_BOQ-IIT-SCPL-R3-for B2 Bldg.-external development_ESTIMATE-04.05.11-OPTION-2-TO HBS" xfId="2450" xr:uid="{00000000-0005-0000-0000-000079090000}"/>
    <cellStyle name="_BOQ-IIT-SCPL-R3-for B2 Bldg.-external development_ESTIMATE-15.03.11-OPTION-2" xfId="2451" xr:uid="{00000000-0005-0000-0000-00007A090000}"/>
    <cellStyle name="_BOQ-IIT-SCPL-R3-for B2 Bldg.-external development_ESTIMATE-CIVIL FINISHING WORK-09-12-11-with rate analysis" xfId="2452" xr:uid="{00000000-0005-0000-0000-00007B090000}"/>
    <cellStyle name="_BOQ-IIT-SCPL-R3-for B2 Bldg.-external development_ESTIMATE-CIVIL FINISHING WORK-R1-02.08.11-WITH RA-AHC" xfId="2453" xr:uid="{00000000-0005-0000-0000-00007C090000}"/>
    <cellStyle name="_BOQ-IIT-SCPL-R3-for B2 Bldg.-external development_Final BOQ-SEMINAR HALL" xfId="2454" xr:uid="{00000000-0005-0000-0000-00007D090000}"/>
    <cellStyle name="_BOQ-IIT-SCPL-R3-for B2 Bldg.-external development_FINAL MEAS SHEET OF-ARCHI-MDP HOSTEL -BL -" xfId="2455" xr:uid="{00000000-0005-0000-0000-00007E090000}"/>
    <cellStyle name="_BOQ-IIT-SCPL-R3-for B2 Bldg.-external development_HardWare" xfId="2456" xr:uid="{00000000-0005-0000-0000-00007F090000}"/>
    <cellStyle name="_BOQ-IIT-SCPL-R3-for B2 Bldg.-external development_JCO's (G+1) - 3 QUARTES" xfId="2457" xr:uid="{00000000-0005-0000-0000-000080090000}"/>
    <cellStyle name="_BOQ-IIT-SCPL-R3-for B2 Bldg.-external development_JCO's (G+1) - 3 QUARTES - FINAL ARCH &amp; STRU" xfId="2458" xr:uid="{00000000-0005-0000-0000-000081090000}"/>
    <cellStyle name="_BOQ-IIT-SCPL-R3-for B2 Bldg.-external development_JCO's (G+1) - 4 QUARTES" xfId="2459" xr:uid="{00000000-0005-0000-0000-000082090000}"/>
    <cellStyle name="_BOQ-IIT-SCPL-R3-for B2 Bldg.-external development_JCO's (G+2) - 6 QUARTES" xfId="2460" xr:uid="{00000000-0005-0000-0000-000083090000}"/>
    <cellStyle name="_BOQ-IIT-SCPL-R3-for B2 Bldg.-external development_k1" xfId="2461" xr:uid="{00000000-0005-0000-0000-000084090000}"/>
    <cellStyle name="_BOQ-IIT-SCPL-R3-for B2 Bldg.-external development_mansonry and Lw Concrete at classroom-shinu" xfId="2462" xr:uid="{00000000-0005-0000-0000-000085090000}"/>
    <cellStyle name="_BOQ-IIT-SCPL-R3-for B2 Bldg.-external development_MBA COLLAGE-CCBA ARCH" xfId="2463" xr:uid="{00000000-0005-0000-0000-000086090000}"/>
    <cellStyle name="_BOQ-IIT-SCPL-R3-for B2 Bldg.-external development_MEAS SHEET OF (1BHK ECONOMY  Sector A &amp; B-A1,A2,A3,A4,B1&amp;B4 )" xfId="2464" xr:uid="{00000000-0005-0000-0000-000087090000}"/>
    <cellStyle name="_BOQ-IIT-SCPL-R3-for B2 Bldg.-external development_MEAS SHEET OF (1BHK ECONOMY Sector B-B2&amp;B3)" xfId="2465" xr:uid="{00000000-0005-0000-0000-000088090000}"/>
    <cellStyle name="_BOQ-IIT-SCPL-R3-for B2 Bldg.-external development_MEAS SHEET OF (1BHK Luxury Sector C-C1,C2 Sector D-D3)" xfId="2466" xr:uid="{00000000-0005-0000-0000-000089090000}"/>
    <cellStyle name="_BOQ-IIT-SCPL-R3-for B2 Bldg.-external development_MEAS SHEET OF (1BHK Luxury Sector D-D1,D2)" xfId="2467" xr:uid="{00000000-0005-0000-0000-00008A090000}"/>
    <cellStyle name="_BOQ-IIT-SCPL-R3-for B2 Bldg.-external development_MEAS SHEET OF (2BHK Luxury Sector E)" xfId="2468" xr:uid="{00000000-0005-0000-0000-00008B090000}"/>
    <cellStyle name="_BOQ-IIT-SCPL-R3-for B2 Bldg.-external development_MEAS SHEET OF (2BHK Luxury Sector F &amp; E)" xfId="2469" xr:uid="{00000000-0005-0000-0000-00008C090000}"/>
    <cellStyle name="_BOQ-IIT-SCPL-R3-for B2 Bldg.-external development_MEAS SHEET OF 2.5 BHK- ANKITA" xfId="2470" xr:uid="{00000000-0005-0000-0000-00008D090000}"/>
    <cellStyle name="_BOQ-IIT-SCPL-R3-for B2 Bldg.-external development_MEAS SHEET OF 3BHK - 21.3.12 - VK" xfId="2471" xr:uid="{00000000-0005-0000-0000-00008E090000}"/>
    <cellStyle name="_BOQ-IIT-SCPL-R3-for B2 Bldg.-external development_MEAS SHEET OF- ARCH - Lower Ground floor" xfId="2472" xr:uid="{00000000-0005-0000-0000-00008F090000}"/>
    <cellStyle name="_BOQ-IIT-SCPL-R3-for B2 Bldg.-external development_MEAS SHEET OF- ARCH -6th Floor-shinu-" xfId="2473" xr:uid="{00000000-0005-0000-0000-000090090000}"/>
    <cellStyle name="_BOQ-IIT-SCPL-R3-for B2 Bldg.-external development_MEAS SHEET OF- ARCH- Chaitali" xfId="2474" xr:uid="{00000000-0005-0000-0000-000091090000}"/>
    <cellStyle name="_BOQ-IIT-SCPL-R3-for B2 Bldg.-external development_MEAS SHEET OF- ARCH -LOWER GROUND FLOOR" xfId="2475" xr:uid="{00000000-0005-0000-0000-000092090000}"/>
    <cellStyle name="_BOQ-IIT-SCPL-R3-for B2 Bldg.-external development_MEAS SHEET OF- ARCH THIRD FLOOR" xfId="2476" xr:uid="{00000000-0005-0000-0000-000093090000}"/>
    <cellStyle name="_BOQ-IIT-SCPL-R3-for B2 Bldg.-external development_MEAS SHEET OF- ARCH-25-12-2010-heena...." xfId="2477" xr:uid="{00000000-0005-0000-0000-000094090000}"/>
    <cellStyle name="_BOQ-IIT-SCPL-R3-for B2 Bldg.-external development_MEAS SHEET OF- ARCH-ANKITA " xfId="2478" xr:uid="{00000000-0005-0000-0000-000095090000}"/>
    <cellStyle name="_BOQ-IIT-SCPL-R3-for B2 Bldg.-external development_MEAS SHEET OF- ARCH-Ankita-19.10.2011 - Final-CHECK" xfId="2479" xr:uid="{00000000-0005-0000-0000-000096090000}"/>
    <cellStyle name="_BOQ-IIT-SCPL-R3-for B2 Bldg.-external development_MEAS SHEET OF- ARCH-kajal.." xfId="2480" xr:uid="{00000000-0005-0000-0000-000097090000}"/>
    <cellStyle name="_BOQ-IIT-SCPL-R3-for B2 Bldg.-external development_MEAS SHEET OF- ARCH-MP" xfId="2481" xr:uid="{00000000-0005-0000-0000-000098090000}"/>
    <cellStyle name="_BOQ-IIT-SCPL-R3-for B2 Bldg.-external development_MEAS SHEET OF- ARCH-priyanka." xfId="2482" xr:uid="{00000000-0005-0000-0000-000099090000}"/>
    <cellStyle name="_BOQ-IIT-SCPL-R3-for B2 Bldg.-external development_MEAS SHEET OF BLOCK - C- ALL - MP -CHK" xfId="2483" xr:uid="{00000000-0005-0000-0000-00009A090000}"/>
    <cellStyle name="_BOQ-IIT-SCPL-R3-for B2 Bldg.-external development_MEAS SHEET OF BUILTUPAREA" xfId="2484" xr:uid="{00000000-0005-0000-0000-00009B090000}"/>
    <cellStyle name="_BOQ-IIT-SCPL-R3-for B2 Bldg.-external development_MEAS SHEET OF FLOORING 08-07-2011-Mitali" xfId="2485" xr:uid="{00000000-0005-0000-0000-00009C090000}"/>
    <cellStyle name="_BOQ-IIT-SCPL-R3-for B2 Bldg.-external development_MEAS SHEET OF Joinary Block C -- VK" xfId="2486" xr:uid="{00000000-0005-0000-0000-00009D090000}"/>
    <cellStyle name="_BOQ-IIT-SCPL-R3-for B2 Bldg.-external development_MEAS SHEET OF Masonary 08-07-11 - Ankita" xfId="2487" xr:uid="{00000000-0005-0000-0000-00009E090000}"/>
    <cellStyle name="_BOQ-IIT-SCPL-R3-for B2 Bldg.-external development_MEAS SHEET OF- Mitali" xfId="2488" xr:uid="{00000000-0005-0000-0000-00009F090000}"/>
    <cellStyle name="_BOQ-IIT-SCPL-R3-for B2 Bldg.-external development_MEAS SHEET OF RCC CLASS ROOM 1-PREKSHA-16.3.2012" xfId="2489" xr:uid="{00000000-0005-0000-0000-0000A0090000}"/>
    <cellStyle name="_BOQ-IIT-SCPL-R3-for B2 Bldg.-external development_MEAS SHEET OF RCC CLASS ROOM 2-PREKSHA-16.3.2012" xfId="2490" xr:uid="{00000000-0005-0000-0000-0000A1090000}"/>
    <cellStyle name="_BOQ-IIT-SCPL-R3-for B2 Bldg.-external development_MEAS SHEET OF RCC FOR Admin - 19-03-12 - ANKITA" xfId="2491" xr:uid="{00000000-0005-0000-0000-0000A2090000}"/>
    <cellStyle name="_BOQ-IIT-SCPL-R3-for B2 Bldg.-external development_MEAS SHEET OF RCC FOR LAB-1 - 16-03-12 - ANKITA" xfId="2492" xr:uid="{00000000-0005-0000-0000-0000A3090000}"/>
    <cellStyle name="_BOQ-IIT-SCPL-R3-for B2 Bldg.-external development_MEAS SHEET OF RCC FOR LAB-2 - 16-03-12 - ANKITA" xfId="2493" xr:uid="{00000000-0005-0000-0000-0000A4090000}"/>
    <cellStyle name="_BOQ-IIT-SCPL-R3-for B2 Bldg.-external development_MEAS SHEET OF RCC FOR MDP HOSTEL - 06.06.11-JRP" xfId="2494" xr:uid="{00000000-0005-0000-0000-0000A5090000}"/>
    <cellStyle name="_BOQ-IIT-SCPL-R3-for B2 Bldg.-external development_MEAS SHEET OF RCC FOR Seminar block - 16-03-12 - ANKITA" xfId="2495" xr:uid="{00000000-0005-0000-0000-0000A6090000}"/>
    <cellStyle name="_BOQ-IIT-SCPL-R3-for B2 Bldg.-external development_MEAS SHEET OF SECTOR-G 3BHK-14.04.12-JRP" xfId="2496" xr:uid="{00000000-0005-0000-0000-0000A7090000}"/>
    <cellStyle name="_BOQ-IIT-SCPL-R3-for B2 Bldg.-external development_MEAS SHEET Of SIX FLOOR WOODEN FLOORING- PREKSHA-RE WRITE FOR FLOORING" xfId="2497" xr:uid="{00000000-0005-0000-0000-0000A8090000}"/>
    <cellStyle name="_BOQ-IIT-SCPL-R3-for B2 Bldg.-external development_MEAS SHEET OF STRL CIVIL BLOCK D18-18.11.11-SJU.xls - CHK" xfId="2498" xr:uid="{00000000-0005-0000-0000-0000A9090000}"/>
    <cellStyle name="_BOQ-IIT-SCPL-R3-for B2 Bldg.-external development_MEAS SHEET OF Struc (1BHK ECONOMY  Sector A &amp; B-A1,A2,A3,A4,B1&amp;B4 )" xfId="2499" xr:uid="{00000000-0005-0000-0000-0000AA090000}"/>
    <cellStyle name="_BOQ-IIT-SCPL-R3-for B2 Bldg.-external development_MEAS SHEET OF Struc (1BHK ECONOMY  Sector B- B2 &amp; B3)" xfId="2500" xr:uid="{00000000-0005-0000-0000-0000AB090000}"/>
    <cellStyle name="_BOQ-IIT-SCPL-R3-for B2 Bldg.-external development_MEAS SHEET OF Struc (1BHK Luxury  Sector C- C1 ,C2 &amp; C3)" xfId="2501" xr:uid="{00000000-0005-0000-0000-0000AC090000}"/>
    <cellStyle name="_BOQ-IIT-SCPL-R3-for B2 Bldg.-external development_MEAS SHEET OF Struc (1BHK Luxury  Sector D- D1 ,D2 )" xfId="2502" xr:uid="{00000000-0005-0000-0000-0000AD090000}"/>
    <cellStyle name="_BOQ-IIT-SCPL-R3-for B2 Bldg.-external development_MEAS SHEET OF Struc (2BHK Luxury  Sector E-E1 )" xfId="2503" xr:uid="{00000000-0005-0000-0000-0000AE090000}"/>
    <cellStyle name="_BOQ-IIT-SCPL-R3-for B2 Bldg.-external development_MEAS SHEET OF Struc (2BHK Luxury  Sector E-E2 )" xfId="2504" xr:uid="{00000000-0005-0000-0000-0000AF090000}"/>
    <cellStyle name="_BOQ-IIT-SCPL-R3-for B2 Bldg.-external development_MEAS SHEET OF Struc (3BHK Sector-G)-20.04.12-JRP" xfId="2505" xr:uid="{00000000-0005-0000-0000-0000B0090000}"/>
    <cellStyle name="_BOQ-IIT-SCPL-R3-for B2 Bldg.-external development_MEAS SHEET OF- STRUC FINAL 19-01-2012" xfId="2506" xr:uid="{00000000-0005-0000-0000-0000B1090000}"/>
    <cellStyle name="_BOQ-IIT-SCPL-R3-for B2 Bldg.-external development_Meas Sheet of-stru-STAFF QUARTER-kajal" xfId="2507" xr:uid="{00000000-0005-0000-0000-0000B2090000}"/>
    <cellStyle name="_BOQ-IIT-SCPL-R3-for B2 Bldg.-external development_MEAS.-OR'S (G+1) (3 QTRS.)" xfId="2508" xr:uid="{00000000-0005-0000-0000-0000B3090000}"/>
    <cellStyle name="_BOQ-IIT-SCPL-R3-for B2 Bldg.-external development_MEAS.-OR'S (G+2) (6 QTRS.)" xfId="2509" xr:uid="{00000000-0005-0000-0000-0000B4090000}"/>
    <cellStyle name="_BOQ-IIT-SCPL-R3-for B2 Bldg.-external development_MEAS-FACULTY HOUSE-16.04.10-A" xfId="2510" xr:uid="{00000000-0005-0000-0000-0000B5090000}"/>
    <cellStyle name="_BOQ-IIT-SCPL-R3-for B2 Bldg.-external development_MEAS-FACULTY HOUSE-16.04.10-A_BOQ" xfId="2511" xr:uid="{00000000-0005-0000-0000-0000B6090000}"/>
    <cellStyle name="_BOQ-IIT-SCPL-R3-for B2 Bldg.-external development_MEAS-FACULTY HOUSE-16.04.10-A_MEAS SHEET OF- ARCH. &amp; R.C.C. (M)" xfId="2512" xr:uid="{00000000-0005-0000-0000-0000B7090000}"/>
    <cellStyle name="_BOQ-IIT-SCPL-R3-for B2 Bldg.-external development_MEAS-FACULTY HOUSE-16.04.10-A_MEAS SHEET OF RCC FOR Admin - 19-03-12 - ANKITA" xfId="2513" xr:uid="{00000000-0005-0000-0000-0000B8090000}"/>
    <cellStyle name="_BOQ-IIT-SCPL-R3-for B2 Bldg.-external development_MEAS-FACULTY HOUSE-16.04.10-A_Meas. Sheet Of R.C.C. (07-06-12)(M.)(Tower - 2)" xfId="2514" xr:uid="{00000000-0005-0000-0000-0000B9090000}"/>
    <cellStyle name="_BOQ-IIT-SCPL-R3-for B2 Bldg.-external development_MEAS-FACULTY HOUSE-16.04.10-A_Meas. Sheet Of R.C.C. (07-06-12)(M.)(Tower- 1)" xfId="2515" xr:uid="{00000000-0005-0000-0000-0000BA090000}"/>
    <cellStyle name="_BOQ-IIT-SCPL-R3-for B2 Bldg.-external development_MEAS-FACULTY HOUSE-16.04.10-A_Meas. Sheet Of R.C.C. (13-06-12)(M)(basement)" xfId="2516" xr:uid="{00000000-0005-0000-0000-0000BB090000}"/>
    <cellStyle name="_BOQ-IIT-SCPL-R3-for B2 Bldg.-external development_MEAS-FACULTY HOUSE-16.04.10-A_Meas. Sheet Of R.C.C.Tower 3-(9.06.12)-N" xfId="2517" xr:uid="{00000000-0005-0000-0000-0000BC090000}"/>
    <cellStyle name="_BOQ-IIT-SCPL-R3-for B2 Bldg.-external development_Meas-RCC-9-1-12" xfId="2518" xr:uid="{00000000-0005-0000-0000-0000BD090000}"/>
    <cellStyle name="_BOQ-IIT-SCPL-R3-for B2 Bldg.-external development_Meas-RCC-9-1-12 chk preksha" xfId="2519" xr:uid="{00000000-0005-0000-0000-0000BE090000}"/>
    <cellStyle name="_BOQ-IIT-SCPL-R3-for B2 Bldg.-external development_Meas-RCC-9-1-12 -Mitali" xfId="2520" xr:uid="{00000000-0005-0000-0000-0000BF090000}"/>
    <cellStyle name="_BOQ-IIT-SCPL-R3-for B2 Bldg.-external development_MEASS SHEET OF PARTITION WALL -5 TH FLOORmitali-RE WRITE FOR FLOORING" xfId="2521" xr:uid="{00000000-0005-0000-0000-0000C0090000}"/>
    <cellStyle name="_BOQ-IIT-SCPL-R3-for B2 Bldg.-external development_MEAS-SHEET-OF  INTERIOR WORK - CORRIDOR-BL" xfId="2522" xr:uid="{00000000-0005-0000-0000-0000C1090000}"/>
    <cellStyle name="_BOQ-IIT-SCPL-R3-for B2 Bldg.-external development_MEAS-SHEET-OF  INTERIOR WORK - other area 1st lower &amp; 2nd lower-BL" xfId="2523" xr:uid="{00000000-0005-0000-0000-0000C2090000}"/>
    <cellStyle name="_BOQ-IIT-SCPL-R3-for B2 Bldg.-external development_MEAS-SHEET-OF  INTERIOR WORK -FALSE CEILING -BL" xfId="2524" xr:uid="{00000000-0005-0000-0000-0000C3090000}"/>
    <cellStyle name="_BOQ-IIT-SCPL-R3-for B2 Bldg.-external development_MEAS-SHEET-OF  INTERIOR WORK -LIFT LOBBY-BL -" xfId="2525" xr:uid="{00000000-0005-0000-0000-0000C4090000}"/>
    <cellStyle name="_BOQ-IIT-SCPL-R3-for B2 Bldg.-external development_MEAS-SHEET-OF Flooring - Chaitali -" xfId="2526" xr:uid="{00000000-0005-0000-0000-0000C5090000}"/>
    <cellStyle name="_BOQ-IIT-SCPL-R3-for B2 Bldg.-external development_MEAS-SHEET-OF Partition - Chaitali - " xfId="2527" xr:uid="{00000000-0005-0000-0000-0000C6090000}"/>
    <cellStyle name="_BOQ-IIT-SCPL-R3-for B2 Bldg.-external development_Measurement" xfId="2528" xr:uid="{00000000-0005-0000-0000-0000C7090000}"/>
    <cellStyle name="_BOQ-IIT-SCPL-R3-for B2 Bldg.-external development_Measurement 2" xfId="2529" xr:uid="{00000000-0005-0000-0000-0000C8090000}"/>
    <cellStyle name="_BOQ-IIT-SCPL-R3-for B2 Bldg.-external development_MEASUREMENT SHEET FINAL - SHINU" xfId="2530" xr:uid="{00000000-0005-0000-0000-0000C9090000}"/>
    <cellStyle name="_BOQ-IIT-SCPL-R3-for B2 Bldg.-external development_MEASUREMENT SHEET FINNAL - SHINU" xfId="2531" xr:uid="{00000000-0005-0000-0000-0000CA090000}"/>
    <cellStyle name="_BOQ-IIT-SCPL-R3-for B2 Bldg.-external development_MEASUREMENT SHEET -Plaster At Guest House- Chaitali" xfId="2532" xr:uid="{00000000-0005-0000-0000-0000CB090000}"/>
    <cellStyle name="_BOQ-IIT-SCPL-R3-for B2 Bldg.-external development_MEASUREMENT-MAJOR(G+1)-BLOCK-4- 10-08-10-ARVA" xfId="2533" xr:uid="{00000000-0005-0000-0000-0000CC090000}"/>
    <cellStyle name="_BOQ-IIT-SCPL-R3-for B2 Bldg.-external development_MEASUREMENT-MAJOR(G+1)-BLOCK-4- 10-08-10-NILAM" xfId="2534" xr:uid="{00000000-0005-0000-0000-0000CD090000}"/>
    <cellStyle name="_BOQ-IIT-SCPL-R3-for B2 Bldg.-external development_Miscellaneous work" xfId="2535" xr:uid="{00000000-0005-0000-0000-0000CE090000}"/>
    <cellStyle name="_BOQ-IIT-SCPL-R3-for B2 Bldg.-external development_painting" xfId="2536" xr:uid="{00000000-0005-0000-0000-0000CF090000}"/>
    <cellStyle name="_BOQ-IIT-SCPL-R3-for B2 Bldg.-external development_Partition" xfId="2537" xr:uid="{00000000-0005-0000-0000-0000D0090000}"/>
    <cellStyle name="_BOQ-IIT-SCPL-R3-for B2 Bldg.-external development_Plumbing Sheet 10-02 -2012 -- VK" xfId="2538" xr:uid="{00000000-0005-0000-0000-0000D1090000}"/>
    <cellStyle name="_BOQ-IIT-SCPL-R3-for B2 Bldg.-external development_RA-MKT" xfId="2539" xr:uid="{00000000-0005-0000-0000-0000D2090000}"/>
    <cellStyle name="_BOQ-IIT-SCPL-R3-for B2 Bldg.-external development_RCC OR'S (G+2) -6 QTR_" xfId="2540" xr:uid="{00000000-0005-0000-0000-0000D3090000}"/>
    <cellStyle name="_BOQ-IIT-SCPL-R3-for B2 Bldg.-external development_RESI. FIN BOQ - D18" xfId="2541" xr:uid="{00000000-0005-0000-0000-0000D4090000}"/>
    <cellStyle name="_BOQ-IIT-SCPL-R3-for B2 Bldg.-external development_REVISED ESTIMATE -29.09.11" xfId="2542" xr:uid="{00000000-0005-0000-0000-0000D5090000}"/>
    <cellStyle name="_BOQ-IIT-SCPL-R3-for B2 Bldg.-external development_Sez_Boq_Superstructure part-FORMATED" xfId="2543" xr:uid="{00000000-0005-0000-0000-0000D6090000}"/>
    <cellStyle name="_BOQ-IIT-SCPL-R3-for B2 Bldg.-external development_Steel truss-Dharmendra" xfId="2544" xr:uid="{00000000-0005-0000-0000-0000D7090000}"/>
    <cellStyle name="_BOQ-IIT-SCPL-R3-for B2 Bldg.-external development_Structr" xfId="2545" xr:uid="{00000000-0005-0000-0000-0000D8090000}"/>
    <cellStyle name="_BOQ-IIT-SCPL-R3-for B2 Bldg.-external development_SUMMARY (2)" xfId="2546" xr:uid="{00000000-0005-0000-0000-0000D9090000}"/>
    <cellStyle name="_BOQ-IIT-SCPL-R3-for B3 Bldg.-external development" xfId="2547" xr:uid="{00000000-0005-0000-0000-0000DA090000}"/>
    <cellStyle name="_BOQ-IIT-SCPL-R3-for B3 Bldg.-external development 2" xfId="2548" xr:uid="{00000000-0005-0000-0000-0000DB090000}"/>
    <cellStyle name="_BOQ-IIT-SCPL-R3-for B3 Bldg.-external development 3" xfId="2549" xr:uid="{00000000-0005-0000-0000-0000DC090000}"/>
    <cellStyle name="_BOQ-IIT-SCPL-R3-for B3 Bldg.-external development 4" xfId="2550" xr:uid="{00000000-0005-0000-0000-0000DD090000}"/>
    <cellStyle name="_BOQ-IIT-SCPL-R3-for B3 Bldg.-external development 5" xfId="2551" xr:uid="{00000000-0005-0000-0000-0000DE090000}"/>
    <cellStyle name="_BOQ-IIT-SCPL-R3-for B3 Bldg.-external development 6" xfId="2552" xr:uid="{00000000-0005-0000-0000-0000DF090000}"/>
    <cellStyle name="_BOQ-IIT-SCPL-R3-for B3 Bldg.-external development_2 BHK" xfId="2553" xr:uid="{00000000-0005-0000-0000-0000E0090000}"/>
    <cellStyle name="_BOQ-IIT-SCPL-R3-for B3 Bldg.-external development_5th FLOOR" xfId="2554" xr:uid="{00000000-0005-0000-0000-0000E1090000}"/>
    <cellStyle name="_BOQ-IIT-SCPL-R3-for B3 Bldg.-external development_ALL WORK" xfId="2555" xr:uid="{00000000-0005-0000-0000-0000E2090000}"/>
    <cellStyle name="_BOQ-IIT-SCPL-R3-for B3 Bldg.-external development_ARCH MAJORs (G)" xfId="2556" xr:uid="{00000000-0005-0000-0000-0000E3090000}"/>
    <cellStyle name="_BOQ-IIT-SCPL-R3-for B3 Bldg.-external development_ARCH MAJORs (G+1)-4 QTR" xfId="2557" xr:uid="{00000000-0005-0000-0000-0000E4090000}"/>
    <cellStyle name="_BOQ-IIT-SCPL-R3-for B3 Bldg.-external development_ARCH OR'S (G+1) -3 QTR_" xfId="2558" xr:uid="{00000000-0005-0000-0000-0000E5090000}"/>
    <cellStyle name="_BOQ-IIT-SCPL-R3-for B3 Bldg.-external development_ARCH-Office" xfId="2559" xr:uid="{00000000-0005-0000-0000-0000E6090000}"/>
    <cellStyle name="_BOQ-IIT-SCPL-R3-for B3 Bldg.-external development_Assumption" xfId="2560" xr:uid="{00000000-0005-0000-0000-0000E7090000}"/>
    <cellStyle name="_BOQ-IIT-SCPL-R3-for B3 Bldg.-external development_Block -E" xfId="2561" xr:uid="{00000000-0005-0000-0000-0000E8090000}"/>
    <cellStyle name="_BOQ-IIT-SCPL-R3-for B3 Bldg.-external development_BOQ" xfId="2562" xr:uid="{00000000-0005-0000-0000-0000E9090000}"/>
    <cellStyle name="_BOQ-IIT-SCPL-R3-for B3 Bldg.-external development_BOQ_1" xfId="2563" xr:uid="{00000000-0005-0000-0000-0000EA090000}"/>
    <cellStyle name="_BOQ-IIT-SCPL-R3-for B3 Bldg.-external development_BOQ_Assumption" xfId="2564" xr:uid="{00000000-0005-0000-0000-0000EB090000}"/>
    <cellStyle name="_BOQ-IIT-SCPL-R3-for B3 Bldg.-external development_BOQ_HardWare" xfId="2565" xr:uid="{00000000-0005-0000-0000-0000EC090000}"/>
    <cellStyle name="_BOQ-IIT-SCPL-R3-for B3 Bldg.-external development_BOQ_MEAS SHEET OF- BLOCK-B-29-2-2012-shinu chk pre" xfId="2566" xr:uid="{00000000-0005-0000-0000-0000ED090000}"/>
    <cellStyle name="_BOQ-IIT-SCPL-R3-for B3 Bldg.-external development_BOQ_MEAS SHEET OF-structure- 3.3..2012.xls (Block A,B,C ,D,E) - CHK Shinu" xfId="2567" xr:uid="{00000000-0005-0000-0000-0000EE090000}"/>
    <cellStyle name="_BOQ-IIT-SCPL-R3-for B3 Bldg.-external development_BOQ_MEAS SHEET OF-structure preksha- 3.3..2012" xfId="2568" xr:uid="{00000000-0005-0000-0000-0000EF090000}"/>
    <cellStyle name="_BOQ-IIT-SCPL-R3-for B3 Bldg.-external development_BOQ_MEAS SHEET OF-structure preksha- 3.3..2012.xls (Block C ,D,E) - CHK - C" xfId="2569" xr:uid="{00000000-0005-0000-0000-0000F0090000}"/>
    <cellStyle name="_BOQ-IIT-SCPL-R3-for B3 Bldg.-external development_BOQ_RESI. FIN BOQ - D18" xfId="2570" xr:uid="{00000000-0005-0000-0000-0000F1090000}"/>
    <cellStyle name="_BOQ-IIT-SCPL-R3-for B3 Bldg.-external development_BOQ_SUMMARY (2)" xfId="2571" xr:uid="{00000000-0005-0000-0000-0000F2090000}"/>
    <cellStyle name="_BOQ-IIT-SCPL-R3-for B3 Bldg.-external development_Builtup Area" xfId="2572" xr:uid="{00000000-0005-0000-0000-0000F3090000}"/>
    <cellStyle name="_BOQ-IIT-SCPL-R3-for B3 Bldg.-external development_Copy of Copy of MEAS SHEET OF- ARCH-SHIKHA" xfId="2573" xr:uid="{00000000-0005-0000-0000-0000F4090000}"/>
    <cellStyle name="_BOQ-IIT-SCPL-R3-for B3 Bldg.-external development_Copy of MEAS SHEET OF- ARCH-kajal.." xfId="2574" xr:uid="{00000000-0005-0000-0000-0000F5090000}"/>
    <cellStyle name="_BOQ-IIT-SCPL-R3-for B3 Bldg.-external development_Copy of MEAS SHEET OF- ARCH-SK" xfId="2575" xr:uid="{00000000-0005-0000-0000-0000F6090000}"/>
    <cellStyle name="_BOQ-IIT-SCPL-R3-for B3 Bldg.-external development_DRAFT BOQ " xfId="2576" xr:uid="{00000000-0005-0000-0000-0000F7090000}"/>
    <cellStyle name="_BOQ-IIT-SCPL-R3-for B3 Bldg.-external development_DRAFT BOQ-COMM-FIN-31.05.11-REV" xfId="2577" xr:uid="{00000000-0005-0000-0000-0000F8090000}"/>
    <cellStyle name="_BOQ-IIT-SCPL-R3-for B3 Bldg.-external development_DRAFT BOQ-STRL CIVIL &amp; FINISHING WORK-BLOCK D18-25.11.11" xfId="2578" xr:uid="{00000000-0005-0000-0000-0000F9090000}"/>
    <cellStyle name="_BOQ-IIT-SCPL-R3-for B3 Bldg.-external development_ESTIMATE-04.05.11-OPTION-2-TO HBS" xfId="2579" xr:uid="{00000000-0005-0000-0000-0000FA090000}"/>
    <cellStyle name="_BOQ-IIT-SCPL-R3-for B3 Bldg.-external development_ESTIMATE-15.03.11-OPTION-2" xfId="2580" xr:uid="{00000000-0005-0000-0000-0000FB090000}"/>
    <cellStyle name="_BOQ-IIT-SCPL-R3-for B3 Bldg.-external development_ESTIMATE-CIVIL FINISHING WORK-09-12-11-with rate analysis" xfId="2581" xr:uid="{00000000-0005-0000-0000-0000FC090000}"/>
    <cellStyle name="_BOQ-IIT-SCPL-R3-for B3 Bldg.-external development_ESTIMATE-CIVIL FINISHING WORK-R1-02.08.11-WITH RA-AHC" xfId="2582" xr:uid="{00000000-0005-0000-0000-0000FD090000}"/>
    <cellStyle name="_BOQ-IIT-SCPL-R3-for B3 Bldg.-external development_Final BOQ-SEMINAR HALL" xfId="2583" xr:uid="{00000000-0005-0000-0000-0000FE090000}"/>
    <cellStyle name="_BOQ-IIT-SCPL-R3-for B3 Bldg.-external development_FINAL MEAS SHEET OF-ARCHI-MDP HOSTEL -BL -" xfId="2584" xr:uid="{00000000-0005-0000-0000-0000FF090000}"/>
    <cellStyle name="_BOQ-IIT-SCPL-R3-for B3 Bldg.-external development_HardWare" xfId="2585" xr:uid="{00000000-0005-0000-0000-0000000A0000}"/>
    <cellStyle name="_BOQ-IIT-SCPL-R3-for B3 Bldg.-external development_JCO's (G+1) - 3 QUARTES" xfId="2586" xr:uid="{00000000-0005-0000-0000-0000010A0000}"/>
    <cellStyle name="_BOQ-IIT-SCPL-R3-for B3 Bldg.-external development_JCO's (G+1) - 3 QUARTES - FINAL ARCH &amp; STRU" xfId="2587" xr:uid="{00000000-0005-0000-0000-0000020A0000}"/>
    <cellStyle name="_BOQ-IIT-SCPL-R3-for B3 Bldg.-external development_JCO's (G+1) - 4 QUARTES" xfId="2588" xr:uid="{00000000-0005-0000-0000-0000030A0000}"/>
    <cellStyle name="_BOQ-IIT-SCPL-R3-for B3 Bldg.-external development_JCO's (G+2) - 6 QUARTES" xfId="2589" xr:uid="{00000000-0005-0000-0000-0000040A0000}"/>
    <cellStyle name="_BOQ-IIT-SCPL-R3-for B3 Bldg.-external development_k1" xfId="2590" xr:uid="{00000000-0005-0000-0000-0000050A0000}"/>
    <cellStyle name="_BOQ-IIT-SCPL-R3-for B3 Bldg.-external development_mansonry and Lw Concrete at classroom-shinu" xfId="2591" xr:uid="{00000000-0005-0000-0000-0000060A0000}"/>
    <cellStyle name="_BOQ-IIT-SCPL-R3-for B3 Bldg.-external development_MBA COLLAGE-CCBA ARCH" xfId="2592" xr:uid="{00000000-0005-0000-0000-0000070A0000}"/>
    <cellStyle name="_BOQ-IIT-SCPL-R3-for B3 Bldg.-external development_MEAS SHEET OF (1BHK ECONOMY  Sector A &amp; B-A1,A2,A3,A4,B1&amp;B4 )" xfId="2593" xr:uid="{00000000-0005-0000-0000-0000080A0000}"/>
    <cellStyle name="_BOQ-IIT-SCPL-R3-for B3 Bldg.-external development_MEAS SHEET OF (1BHK ECONOMY Sector B-B2&amp;B3)" xfId="2594" xr:uid="{00000000-0005-0000-0000-0000090A0000}"/>
    <cellStyle name="_BOQ-IIT-SCPL-R3-for B3 Bldg.-external development_MEAS SHEET OF (1BHK Luxury Sector C-C1,C2 Sector D-D3)" xfId="2595" xr:uid="{00000000-0005-0000-0000-00000A0A0000}"/>
    <cellStyle name="_BOQ-IIT-SCPL-R3-for B3 Bldg.-external development_MEAS SHEET OF (1BHK Luxury Sector D-D1,D2)" xfId="2596" xr:uid="{00000000-0005-0000-0000-00000B0A0000}"/>
    <cellStyle name="_BOQ-IIT-SCPL-R3-for B3 Bldg.-external development_MEAS SHEET OF (2BHK Luxury Sector E)" xfId="2597" xr:uid="{00000000-0005-0000-0000-00000C0A0000}"/>
    <cellStyle name="_BOQ-IIT-SCPL-R3-for B3 Bldg.-external development_MEAS SHEET OF (2BHK Luxury Sector F &amp; E)" xfId="2598" xr:uid="{00000000-0005-0000-0000-00000D0A0000}"/>
    <cellStyle name="_BOQ-IIT-SCPL-R3-for B3 Bldg.-external development_MEAS SHEET OF 2.5 BHK- ANKITA" xfId="2599" xr:uid="{00000000-0005-0000-0000-00000E0A0000}"/>
    <cellStyle name="_BOQ-IIT-SCPL-R3-for B3 Bldg.-external development_MEAS SHEET OF 3BHK - 21.3.12 - VK" xfId="2600" xr:uid="{00000000-0005-0000-0000-00000F0A0000}"/>
    <cellStyle name="_BOQ-IIT-SCPL-R3-for B3 Bldg.-external development_MEAS SHEET OF- ARCH - Lower Ground floor" xfId="2601" xr:uid="{00000000-0005-0000-0000-0000100A0000}"/>
    <cellStyle name="_BOQ-IIT-SCPL-R3-for B3 Bldg.-external development_MEAS SHEET OF- ARCH -6th Floor-shinu-" xfId="2602" xr:uid="{00000000-0005-0000-0000-0000110A0000}"/>
    <cellStyle name="_BOQ-IIT-SCPL-R3-for B3 Bldg.-external development_MEAS SHEET OF- ARCH- Chaitali" xfId="2603" xr:uid="{00000000-0005-0000-0000-0000120A0000}"/>
    <cellStyle name="_BOQ-IIT-SCPL-R3-for B3 Bldg.-external development_MEAS SHEET OF- ARCH -LOWER GROUND FLOOR" xfId="2604" xr:uid="{00000000-0005-0000-0000-0000130A0000}"/>
    <cellStyle name="_BOQ-IIT-SCPL-R3-for B3 Bldg.-external development_MEAS SHEET OF- ARCH THIRD FLOOR" xfId="2605" xr:uid="{00000000-0005-0000-0000-0000140A0000}"/>
    <cellStyle name="_BOQ-IIT-SCPL-R3-for B3 Bldg.-external development_MEAS SHEET OF- ARCH-25-12-2010-heena...." xfId="2606" xr:uid="{00000000-0005-0000-0000-0000150A0000}"/>
    <cellStyle name="_BOQ-IIT-SCPL-R3-for B3 Bldg.-external development_MEAS SHEET OF- ARCH-ANKITA " xfId="2607" xr:uid="{00000000-0005-0000-0000-0000160A0000}"/>
    <cellStyle name="_BOQ-IIT-SCPL-R3-for B3 Bldg.-external development_MEAS SHEET OF- ARCH-Ankita-19.10.2011 - Final-CHECK" xfId="2608" xr:uid="{00000000-0005-0000-0000-0000170A0000}"/>
    <cellStyle name="_BOQ-IIT-SCPL-R3-for B3 Bldg.-external development_MEAS SHEET OF- ARCH-kajal.." xfId="2609" xr:uid="{00000000-0005-0000-0000-0000180A0000}"/>
    <cellStyle name="_BOQ-IIT-SCPL-R3-for B3 Bldg.-external development_MEAS SHEET OF- ARCH-MP" xfId="2610" xr:uid="{00000000-0005-0000-0000-0000190A0000}"/>
    <cellStyle name="_BOQ-IIT-SCPL-R3-for B3 Bldg.-external development_MEAS SHEET OF- ARCH-priyanka." xfId="2611" xr:uid="{00000000-0005-0000-0000-00001A0A0000}"/>
    <cellStyle name="_BOQ-IIT-SCPL-R3-for B3 Bldg.-external development_MEAS SHEET OF BLOCK - C- ALL - MP -CHK" xfId="2612" xr:uid="{00000000-0005-0000-0000-00001B0A0000}"/>
    <cellStyle name="_BOQ-IIT-SCPL-R3-for B3 Bldg.-external development_MEAS SHEET OF BUILTUPAREA" xfId="2613" xr:uid="{00000000-0005-0000-0000-00001C0A0000}"/>
    <cellStyle name="_BOQ-IIT-SCPL-R3-for B3 Bldg.-external development_MEAS SHEET OF FLOORING 08-07-2011-Mitali" xfId="2614" xr:uid="{00000000-0005-0000-0000-00001D0A0000}"/>
    <cellStyle name="_BOQ-IIT-SCPL-R3-for B3 Bldg.-external development_MEAS SHEET OF Joinary Block C -- VK" xfId="2615" xr:uid="{00000000-0005-0000-0000-00001E0A0000}"/>
    <cellStyle name="_BOQ-IIT-SCPL-R3-for B3 Bldg.-external development_MEAS SHEET OF Masonary 08-07-11 - Ankita" xfId="2616" xr:uid="{00000000-0005-0000-0000-00001F0A0000}"/>
    <cellStyle name="_BOQ-IIT-SCPL-R3-for B3 Bldg.-external development_MEAS SHEET OF- Mitali" xfId="2617" xr:uid="{00000000-0005-0000-0000-0000200A0000}"/>
    <cellStyle name="_BOQ-IIT-SCPL-R3-for B3 Bldg.-external development_MEAS SHEET OF RCC CLASS ROOM 1-PREKSHA-16.3.2012" xfId="2618" xr:uid="{00000000-0005-0000-0000-0000210A0000}"/>
    <cellStyle name="_BOQ-IIT-SCPL-R3-for B3 Bldg.-external development_MEAS SHEET OF RCC CLASS ROOM 2-PREKSHA-16.3.2012" xfId="2619" xr:uid="{00000000-0005-0000-0000-0000220A0000}"/>
    <cellStyle name="_BOQ-IIT-SCPL-R3-for B3 Bldg.-external development_MEAS SHEET OF RCC FOR Admin - 19-03-12 - ANKITA" xfId="2620" xr:uid="{00000000-0005-0000-0000-0000230A0000}"/>
    <cellStyle name="_BOQ-IIT-SCPL-R3-for B3 Bldg.-external development_MEAS SHEET OF RCC FOR LAB-1 - 16-03-12 - ANKITA" xfId="2621" xr:uid="{00000000-0005-0000-0000-0000240A0000}"/>
    <cellStyle name="_BOQ-IIT-SCPL-R3-for B3 Bldg.-external development_MEAS SHEET OF RCC FOR LAB-2 - 16-03-12 - ANKITA" xfId="2622" xr:uid="{00000000-0005-0000-0000-0000250A0000}"/>
    <cellStyle name="_BOQ-IIT-SCPL-R3-for B3 Bldg.-external development_MEAS SHEET OF RCC FOR MDP HOSTEL - 06.06.11-JRP" xfId="2623" xr:uid="{00000000-0005-0000-0000-0000260A0000}"/>
    <cellStyle name="_BOQ-IIT-SCPL-R3-for B3 Bldg.-external development_MEAS SHEET OF RCC FOR Seminar block - 16-03-12 - ANKITA" xfId="2624" xr:uid="{00000000-0005-0000-0000-0000270A0000}"/>
    <cellStyle name="_BOQ-IIT-SCPL-R3-for B3 Bldg.-external development_MEAS SHEET OF SECTOR-G 3BHK-14.04.12-JRP" xfId="2625" xr:uid="{00000000-0005-0000-0000-0000280A0000}"/>
    <cellStyle name="_BOQ-IIT-SCPL-R3-for B3 Bldg.-external development_MEAS SHEET Of SIX FLOOR WOODEN FLOORING- PREKSHA-RE WRITE FOR FLOORING" xfId="2626" xr:uid="{00000000-0005-0000-0000-0000290A0000}"/>
    <cellStyle name="_BOQ-IIT-SCPL-R3-for B3 Bldg.-external development_MEAS SHEET OF STRL CIVIL BLOCK D18-18.11.11-SJU.xls - CHK" xfId="2627" xr:uid="{00000000-0005-0000-0000-00002A0A0000}"/>
    <cellStyle name="_BOQ-IIT-SCPL-R3-for B3 Bldg.-external development_MEAS SHEET OF Struc (1BHK ECONOMY  Sector A &amp; B-A1,A2,A3,A4,B1&amp;B4 )" xfId="2628" xr:uid="{00000000-0005-0000-0000-00002B0A0000}"/>
    <cellStyle name="_BOQ-IIT-SCPL-R3-for B3 Bldg.-external development_MEAS SHEET OF Struc (1BHK ECONOMY  Sector B- B2 &amp; B3)" xfId="2629" xr:uid="{00000000-0005-0000-0000-00002C0A0000}"/>
    <cellStyle name="_BOQ-IIT-SCPL-R3-for B3 Bldg.-external development_MEAS SHEET OF Struc (1BHK Luxury  Sector C- C1 ,C2 &amp; C3)" xfId="2630" xr:uid="{00000000-0005-0000-0000-00002D0A0000}"/>
    <cellStyle name="_BOQ-IIT-SCPL-R3-for B3 Bldg.-external development_MEAS SHEET OF Struc (1BHK Luxury  Sector D- D1 ,D2 )" xfId="2631" xr:uid="{00000000-0005-0000-0000-00002E0A0000}"/>
    <cellStyle name="_BOQ-IIT-SCPL-R3-for B3 Bldg.-external development_MEAS SHEET OF Struc (2BHK Luxury  Sector E-E1 )" xfId="2632" xr:uid="{00000000-0005-0000-0000-00002F0A0000}"/>
    <cellStyle name="_BOQ-IIT-SCPL-R3-for B3 Bldg.-external development_MEAS SHEET OF Struc (2BHK Luxury  Sector E-E2 )" xfId="2633" xr:uid="{00000000-0005-0000-0000-0000300A0000}"/>
    <cellStyle name="_BOQ-IIT-SCPL-R3-for B3 Bldg.-external development_MEAS SHEET OF Struc (3BHK Sector-G)-20.04.12-JRP" xfId="2634" xr:uid="{00000000-0005-0000-0000-0000310A0000}"/>
    <cellStyle name="_BOQ-IIT-SCPL-R3-for B3 Bldg.-external development_MEAS SHEET OF- STRUC FINAL 19-01-2012" xfId="2635" xr:uid="{00000000-0005-0000-0000-0000320A0000}"/>
    <cellStyle name="_BOQ-IIT-SCPL-R3-for B3 Bldg.-external development_Meas Sheet of-stru-STAFF QUARTER-kajal" xfId="2636" xr:uid="{00000000-0005-0000-0000-0000330A0000}"/>
    <cellStyle name="_BOQ-IIT-SCPL-R3-for B3 Bldg.-external development_MEAS.-OR'S (G+1) (3 QTRS.)" xfId="2637" xr:uid="{00000000-0005-0000-0000-0000340A0000}"/>
    <cellStyle name="_BOQ-IIT-SCPL-R3-for B3 Bldg.-external development_MEAS.-OR'S (G+2) (6 QTRS.)" xfId="2638" xr:uid="{00000000-0005-0000-0000-0000350A0000}"/>
    <cellStyle name="_BOQ-IIT-SCPL-R3-for B3 Bldg.-external development_MEAS-FACULTY HOUSE-16.04.10-A" xfId="2639" xr:uid="{00000000-0005-0000-0000-0000360A0000}"/>
    <cellStyle name="_BOQ-IIT-SCPL-R3-for B3 Bldg.-external development_MEAS-FACULTY HOUSE-16.04.10-A_BOQ" xfId="2640" xr:uid="{00000000-0005-0000-0000-0000370A0000}"/>
    <cellStyle name="_BOQ-IIT-SCPL-R3-for B3 Bldg.-external development_MEAS-FACULTY HOUSE-16.04.10-A_MEAS SHEET OF- ARCH. &amp; R.C.C. (M)" xfId="2641" xr:uid="{00000000-0005-0000-0000-0000380A0000}"/>
    <cellStyle name="_BOQ-IIT-SCPL-R3-for B3 Bldg.-external development_MEAS-FACULTY HOUSE-16.04.10-A_MEAS SHEET OF RCC FOR Admin - 19-03-12 - ANKITA" xfId="2642" xr:uid="{00000000-0005-0000-0000-0000390A0000}"/>
    <cellStyle name="_BOQ-IIT-SCPL-R3-for B3 Bldg.-external development_MEAS-FACULTY HOUSE-16.04.10-A_Meas. Sheet Of R.C.C. (07-06-12)(M.)(Tower - 2)" xfId="2643" xr:uid="{00000000-0005-0000-0000-00003A0A0000}"/>
    <cellStyle name="_BOQ-IIT-SCPL-R3-for B3 Bldg.-external development_MEAS-FACULTY HOUSE-16.04.10-A_Meas. Sheet Of R.C.C. (07-06-12)(M.)(Tower- 1)" xfId="2644" xr:uid="{00000000-0005-0000-0000-00003B0A0000}"/>
    <cellStyle name="_BOQ-IIT-SCPL-R3-for B3 Bldg.-external development_MEAS-FACULTY HOUSE-16.04.10-A_Meas. Sheet Of R.C.C. (13-06-12)(M)(basement)" xfId="2645" xr:uid="{00000000-0005-0000-0000-00003C0A0000}"/>
    <cellStyle name="_BOQ-IIT-SCPL-R3-for B3 Bldg.-external development_MEAS-FACULTY HOUSE-16.04.10-A_Meas. Sheet Of R.C.C.Tower 3-(9.06.12)-N" xfId="2646" xr:uid="{00000000-0005-0000-0000-00003D0A0000}"/>
    <cellStyle name="_BOQ-IIT-SCPL-R3-for B3 Bldg.-external development_Meas-RCC-9-1-12" xfId="2647" xr:uid="{00000000-0005-0000-0000-00003E0A0000}"/>
    <cellStyle name="_BOQ-IIT-SCPL-R3-for B3 Bldg.-external development_Meas-RCC-9-1-12 chk preksha" xfId="2648" xr:uid="{00000000-0005-0000-0000-00003F0A0000}"/>
    <cellStyle name="_BOQ-IIT-SCPL-R3-for B3 Bldg.-external development_Meas-RCC-9-1-12 -Mitali" xfId="2649" xr:uid="{00000000-0005-0000-0000-0000400A0000}"/>
    <cellStyle name="_BOQ-IIT-SCPL-R3-for B3 Bldg.-external development_MEASS SHEET OF PARTITION WALL -5 TH FLOORmitali-RE WRITE FOR FLOORING" xfId="2650" xr:uid="{00000000-0005-0000-0000-0000410A0000}"/>
    <cellStyle name="_BOQ-IIT-SCPL-R3-for B3 Bldg.-external development_MEAS-SHEET-OF  INTERIOR WORK - CORRIDOR-BL" xfId="2651" xr:uid="{00000000-0005-0000-0000-0000420A0000}"/>
    <cellStyle name="_BOQ-IIT-SCPL-R3-for B3 Bldg.-external development_MEAS-SHEET-OF  INTERIOR WORK - other area 1st lower &amp; 2nd lower-BL" xfId="2652" xr:uid="{00000000-0005-0000-0000-0000430A0000}"/>
    <cellStyle name="_BOQ-IIT-SCPL-R3-for B3 Bldg.-external development_MEAS-SHEET-OF  INTERIOR WORK -FALSE CEILING -BL" xfId="2653" xr:uid="{00000000-0005-0000-0000-0000440A0000}"/>
    <cellStyle name="_BOQ-IIT-SCPL-R3-for B3 Bldg.-external development_MEAS-SHEET-OF  INTERIOR WORK -LIFT LOBBY-BL -" xfId="2654" xr:uid="{00000000-0005-0000-0000-0000450A0000}"/>
    <cellStyle name="_BOQ-IIT-SCPL-R3-for B3 Bldg.-external development_MEAS-SHEET-OF Flooring - Chaitali -" xfId="2655" xr:uid="{00000000-0005-0000-0000-0000460A0000}"/>
    <cellStyle name="_BOQ-IIT-SCPL-R3-for B3 Bldg.-external development_MEAS-SHEET-OF Partition - Chaitali - " xfId="2656" xr:uid="{00000000-0005-0000-0000-0000470A0000}"/>
    <cellStyle name="_BOQ-IIT-SCPL-R3-for B3 Bldg.-external development_Measurement" xfId="2657" xr:uid="{00000000-0005-0000-0000-0000480A0000}"/>
    <cellStyle name="_BOQ-IIT-SCPL-R3-for B3 Bldg.-external development_Measurement 2" xfId="2658" xr:uid="{00000000-0005-0000-0000-0000490A0000}"/>
    <cellStyle name="_BOQ-IIT-SCPL-R3-for B3 Bldg.-external development_MEASUREMENT SHEET FINAL - SHINU" xfId="2659" xr:uid="{00000000-0005-0000-0000-00004A0A0000}"/>
    <cellStyle name="_BOQ-IIT-SCPL-R3-for B3 Bldg.-external development_MEASUREMENT SHEET FINNAL - SHINU" xfId="2660" xr:uid="{00000000-0005-0000-0000-00004B0A0000}"/>
    <cellStyle name="_BOQ-IIT-SCPL-R3-for B3 Bldg.-external development_MEASUREMENT SHEET -Plaster At Guest House- Chaitali" xfId="2661" xr:uid="{00000000-0005-0000-0000-00004C0A0000}"/>
    <cellStyle name="_BOQ-IIT-SCPL-R3-for B3 Bldg.-external development_MEASUREMENT-MAJOR(G+1)-BLOCK-4- 10-08-10-ARVA" xfId="2662" xr:uid="{00000000-0005-0000-0000-00004D0A0000}"/>
    <cellStyle name="_BOQ-IIT-SCPL-R3-for B3 Bldg.-external development_MEASUREMENT-MAJOR(G+1)-BLOCK-4- 10-08-10-NILAM" xfId="2663" xr:uid="{00000000-0005-0000-0000-00004E0A0000}"/>
    <cellStyle name="_BOQ-IIT-SCPL-R3-for B3 Bldg.-external development_Miscellaneous work" xfId="2664" xr:uid="{00000000-0005-0000-0000-00004F0A0000}"/>
    <cellStyle name="_BOQ-IIT-SCPL-R3-for B3 Bldg.-external development_painting" xfId="2665" xr:uid="{00000000-0005-0000-0000-0000500A0000}"/>
    <cellStyle name="_BOQ-IIT-SCPL-R3-for B3 Bldg.-external development_Partition" xfId="2666" xr:uid="{00000000-0005-0000-0000-0000510A0000}"/>
    <cellStyle name="_BOQ-IIT-SCPL-R3-for B3 Bldg.-external development_Plumbing Sheet 10-02 -2012 -- VK" xfId="2667" xr:uid="{00000000-0005-0000-0000-0000520A0000}"/>
    <cellStyle name="_BOQ-IIT-SCPL-R3-for B3 Bldg.-external development_RA-MKT" xfId="2668" xr:uid="{00000000-0005-0000-0000-0000530A0000}"/>
    <cellStyle name="_BOQ-IIT-SCPL-R3-for B3 Bldg.-external development_RCC OR'S (G+2) -6 QTR_" xfId="2669" xr:uid="{00000000-0005-0000-0000-0000540A0000}"/>
    <cellStyle name="_BOQ-IIT-SCPL-R3-for B3 Bldg.-external development_RESI. FIN BOQ - D18" xfId="2670" xr:uid="{00000000-0005-0000-0000-0000550A0000}"/>
    <cellStyle name="_BOQ-IIT-SCPL-R3-for B3 Bldg.-external development_REVISED ESTIMATE -29.09.11" xfId="2671" xr:uid="{00000000-0005-0000-0000-0000560A0000}"/>
    <cellStyle name="_BOQ-IIT-SCPL-R3-for B3 Bldg.-external development_Sez_Boq_Superstructure part-FORMATED" xfId="2672" xr:uid="{00000000-0005-0000-0000-0000570A0000}"/>
    <cellStyle name="_BOQ-IIT-SCPL-R3-for B3 Bldg.-external development_Steel truss-Dharmendra" xfId="2673" xr:uid="{00000000-0005-0000-0000-0000580A0000}"/>
    <cellStyle name="_BOQ-IIT-SCPL-R3-for B3 Bldg.-external development_Structr" xfId="2674" xr:uid="{00000000-0005-0000-0000-0000590A0000}"/>
    <cellStyle name="_BOQ-IIT-SCPL-R3-for B3 Bldg.-external development_SUMMARY (2)" xfId="2675" xr:uid="{00000000-0005-0000-0000-00005A0A0000}"/>
    <cellStyle name="_BOQ-IIT-SCPL-R5-for B2 Bldg.-external development-26.06.09" xfId="2676" xr:uid="{00000000-0005-0000-0000-00005B0A0000}"/>
    <cellStyle name="_BOQ-IIT-SCPL-R5-for B2 Bldg.-external development-26.06.09_MEAS-FACULTY HOUSE-16.04.10-A" xfId="2677" xr:uid="{00000000-0005-0000-0000-00005C0A0000}"/>
    <cellStyle name="_BOQ-IIT-SCPL-R5-for B2 Bldg.-external development-26.06.09_MEAS-FACULTY HOUSE-16.04.10-A_BOQ" xfId="2678" xr:uid="{00000000-0005-0000-0000-00005D0A0000}"/>
    <cellStyle name="_BOQ-IIT-SCPL-R5-for B2 Bldg.-external development-26.06.09_MEAS-FACULTY HOUSE-16.04.10-A_MEAS SHEET OF- ARCH. &amp; R.C.C. (M)" xfId="2679" xr:uid="{00000000-0005-0000-0000-00005E0A0000}"/>
    <cellStyle name="_BOQ-IIT-SCPL-R5-for B2 Bldg.-external development-26.06.09_MEAS-FACULTY HOUSE-16.04.10-A_MEAS SHEET OF RCC FOR Admin - 19-03-12 - ANKITA" xfId="2680" xr:uid="{00000000-0005-0000-0000-00005F0A0000}"/>
    <cellStyle name="_BOQ-IIT-SCPL-R5-for B2 Bldg.-external development-26.06.09_MEAS-FACULTY HOUSE-16.04.10-A_Meas. Sheet Of R.C.C. (07-06-12)(M.)(Tower - 2)" xfId="2681" xr:uid="{00000000-0005-0000-0000-0000600A0000}"/>
    <cellStyle name="_BOQ-IIT-SCPL-R5-for B2 Bldg.-external development-26.06.09_MEAS-FACULTY HOUSE-16.04.10-A_Meas. Sheet Of R.C.C. (07-06-12)(M.)(Tower- 1)" xfId="2682" xr:uid="{00000000-0005-0000-0000-0000610A0000}"/>
    <cellStyle name="_BOQ-IIT-SCPL-R5-for B2 Bldg.-external development-26.06.09_MEAS-FACULTY HOUSE-16.04.10-A_Meas. Sheet Of R.C.C. (13-06-12)(M)(basement)" xfId="2683" xr:uid="{00000000-0005-0000-0000-0000620A0000}"/>
    <cellStyle name="_BOQ-IIT-SCPL-R5-for B2 Bldg.-external development-26.06.09_MEAS-FACULTY HOUSE-16.04.10-A_Meas. Sheet Of R.C.C.Tower 3-(9.06.12)-N" xfId="2684" xr:uid="{00000000-0005-0000-0000-0000630A0000}"/>
    <cellStyle name="_BOQ-IIT-SCPL-R5-for B2 Bldg.-external development-26.06.09_Sez_Boq_Superstructure part-FORMATED" xfId="2685" xr:uid="{00000000-0005-0000-0000-0000640A0000}"/>
    <cellStyle name="_BOQ-IIT-SCPL-R5-for B3 Bldg.-external development-26.06.09" xfId="2686" xr:uid="{00000000-0005-0000-0000-0000650A0000}"/>
    <cellStyle name="_BOQ-IIT-SCPL-R5-for B3 Bldg.-external development-26.06.09_MEAS-FACULTY HOUSE-16.04.10-A" xfId="2687" xr:uid="{00000000-0005-0000-0000-0000660A0000}"/>
    <cellStyle name="_BOQ-IIT-SCPL-R5-for B3 Bldg.-external development-26.06.09_MEAS-FACULTY HOUSE-16.04.10-A_BOQ" xfId="2688" xr:uid="{00000000-0005-0000-0000-0000670A0000}"/>
    <cellStyle name="_BOQ-IIT-SCPL-R5-for B3 Bldg.-external development-26.06.09_MEAS-FACULTY HOUSE-16.04.10-A_MEAS SHEET OF- ARCH. &amp; R.C.C. (M)" xfId="2689" xr:uid="{00000000-0005-0000-0000-0000680A0000}"/>
    <cellStyle name="_BOQ-IIT-SCPL-R5-for B3 Bldg.-external development-26.06.09_MEAS-FACULTY HOUSE-16.04.10-A_MEAS SHEET OF RCC FOR Admin - 19-03-12 - ANKITA" xfId="2690" xr:uid="{00000000-0005-0000-0000-0000690A0000}"/>
    <cellStyle name="_BOQ-IIT-SCPL-R5-for B3 Bldg.-external development-26.06.09_MEAS-FACULTY HOUSE-16.04.10-A_Meas. Sheet Of R.C.C. (07-06-12)(M.)(Tower - 2)" xfId="2691" xr:uid="{00000000-0005-0000-0000-00006A0A0000}"/>
    <cellStyle name="_BOQ-IIT-SCPL-R5-for B3 Bldg.-external development-26.06.09_MEAS-FACULTY HOUSE-16.04.10-A_Meas. Sheet Of R.C.C. (07-06-12)(M.)(Tower- 1)" xfId="2692" xr:uid="{00000000-0005-0000-0000-00006B0A0000}"/>
    <cellStyle name="_BOQ-IIT-SCPL-R5-for B3 Bldg.-external development-26.06.09_MEAS-FACULTY HOUSE-16.04.10-A_Meas. Sheet Of R.C.C. (13-06-12)(M)(basement)" xfId="2693" xr:uid="{00000000-0005-0000-0000-00006C0A0000}"/>
    <cellStyle name="_BOQ-IIT-SCPL-R5-for B3 Bldg.-external development-26.06.09_MEAS-FACULTY HOUSE-16.04.10-A_Meas. Sheet Of R.C.C.Tower 3-(9.06.12)-N" xfId="2694" xr:uid="{00000000-0005-0000-0000-00006D0A0000}"/>
    <cellStyle name="_BOQ-IIT-SCPL-R5-for B3 Bldg.-external development-26.06.09_Sez_Boq_Superstructure part-FORMATED" xfId="2695" xr:uid="{00000000-0005-0000-0000-00006E0A0000}"/>
    <cellStyle name="_BOQ-IIT-SCPL-R6-for B3 Bldg.-external development-13.08.09" xfId="2696" xr:uid="{00000000-0005-0000-0000-00006F0A0000}"/>
    <cellStyle name="_BOQ-IIT-SCPL-R6-for B3 Bldg.-external development-13.08.09_MEAS-FACULTY HOUSE-16.04.10-A" xfId="2697" xr:uid="{00000000-0005-0000-0000-0000700A0000}"/>
    <cellStyle name="_BOQ-IIT-SCPL-R6-for B3 Bldg.-external development-13.08.09_MEAS-FACULTY HOUSE-16.04.10-A_BOQ" xfId="2698" xr:uid="{00000000-0005-0000-0000-0000710A0000}"/>
    <cellStyle name="_BOQ-IIT-SCPL-R6-for B3 Bldg.-external development-13.08.09_MEAS-FACULTY HOUSE-16.04.10-A_MEAS SHEET OF- ARCH. &amp; R.C.C. (M)" xfId="2699" xr:uid="{00000000-0005-0000-0000-0000720A0000}"/>
    <cellStyle name="_BOQ-IIT-SCPL-R6-for B3 Bldg.-external development-13.08.09_MEAS-FACULTY HOUSE-16.04.10-A_MEAS SHEET OF RCC FOR Admin - 19-03-12 - ANKITA" xfId="2700" xr:uid="{00000000-0005-0000-0000-0000730A0000}"/>
    <cellStyle name="_BOQ-IIT-SCPL-R6-for B3 Bldg.-external development-13.08.09_MEAS-FACULTY HOUSE-16.04.10-A_Meas. Sheet Of R.C.C. (07-06-12)(M.)(Tower - 2)" xfId="2701" xr:uid="{00000000-0005-0000-0000-0000740A0000}"/>
    <cellStyle name="_BOQ-IIT-SCPL-R6-for B3 Bldg.-external development-13.08.09_MEAS-FACULTY HOUSE-16.04.10-A_Meas. Sheet Of R.C.C. (07-06-12)(M.)(Tower- 1)" xfId="2702" xr:uid="{00000000-0005-0000-0000-0000750A0000}"/>
    <cellStyle name="_BOQ-IIT-SCPL-R6-for B3 Bldg.-external development-13.08.09_MEAS-FACULTY HOUSE-16.04.10-A_Meas. Sheet Of R.C.C. (13-06-12)(M)(basement)" xfId="2703" xr:uid="{00000000-0005-0000-0000-0000760A0000}"/>
    <cellStyle name="_BOQ-IIT-SCPL-R6-for B3 Bldg.-external development-13.08.09_MEAS-FACULTY HOUSE-16.04.10-A_Meas. Sheet Of R.C.C.Tower 3-(9.06.12)-N" xfId="2704" xr:uid="{00000000-0005-0000-0000-0000770A0000}"/>
    <cellStyle name="_BOQ-IIT-SCPL-R6-for B3 Bldg.-external development-13.08.09_Sez_Boq_Superstructure part-FORMATED" xfId="2705" xr:uid="{00000000-0005-0000-0000-0000780A0000}"/>
    <cellStyle name="_BOQ-IIT-SCPL-REVISED-R2-FOR BLDG-as per various lvls" xfId="2706" xr:uid="{00000000-0005-0000-0000-0000790A0000}"/>
    <cellStyle name="_BOQ-IIT-SCPL-REVISED-R2-FOR BLDG-as per various lvls 2" xfId="2707" xr:uid="{00000000-0005-0000-0000-00007A0A0000}"/>
    <cellStyle name="_BOQ-IIT-SCPL-REVISED-R2-FOR BLDG-as per various lvls 3" xfId="2708" xr:uid="{00000000-0005-0000-0000-00007B0A0000}"/>
    <cellStyle name="_BOQ-IIT-SCPL-REVISED-R2-FOR BLDG-as per various lvls 4" xfId="2709" xr:uid="{00000000-0005-0000-0000-00007C0A0000}"/>
    <cellStyle name="_BOQ-IIT-SCPL-REVISED-R2-FOR BLDG-as per various lvls 5" xfId="2710" xr:uid="{00000000-0005-0000-0000-00007D0A0000}"/>
    <cellStyle name="_BOQ-IIT-SCPL-REVISED-R2-FOR BLDG-as per various lvls 6" xfId="2711" xr:uid="{00000000-0005-0000-0000-00007E0A0000}"/>
    <cellStyle name="_BOQ-IIT-SCPL-REVISED-R2-FOR BLDG-as per various lvls_2 BHK" xfId="2712" xr:uid="{00000000-0005-0000-0000-00007F0A0000}"/>
    <cellStyle name="_BOQ-IIT-SCPL-REVISED-R2-FOR BLDG-as per various lvls_5th FLOOR" xfId="2713" xr:uid="{00000000-0005-0000-0000-0000800A0000}"/>
    <cellStyle name="_BOQ-IIT-SCPL-REVISED-R2-FOR BLDG-as per various lvls_ARCH MAJORs (G)" xfId="2714" xr:uid="{00000000-0005-0000-0000-0000810A0000}"/>
    <cellStyle name="_BOQ-IIT-SCPL-REVISED-R2-FOR BLDG-as per various lvls_ARCH MAJORs (G+1)-4 QTR" xfId="2715" xr:uid="{00000000-0005-0000-0000-0000820A0000}"/>
    <cellStyle name="_BOQ-IIT-SCPL-REVISED-R2-FOR BLDG-as per various lvls_ARCH OR'S (G+1) -3 QTR_" xfId="2716" xr:uid="{00000000-0005-0000-0000-0000830A0000}"/>
    <cellStyle name="_BOQ-IIT-SCPL-REVISED-R2-FOR BLDG-as per various lvls_ARCH-Office" xfId="2717" xr:uid="{00000000-0005-0000-0000-0000840A0000}"/>
    <cellStyle name="_BOQ-IIT-SCPL-REVISED-R2-FOR BLDG-as per various lvls_Block -E" xfId="2718" xr:uid="{00000000-0005-0000-0000-0000850A0000}"/>
    <cellStyle name="_BOQ-IIT-SCPL-REVISED-R2-FOR BLDG-as per various lvls_BOQ" xfId="2719" xr:uid="{00000000-0005-0000-0000-0000860A0000}"/>
    <cellStyle name="_BOQ-IIT-SCPL-REVISED-R2-FOR BLDG-as per various lvls_BOQ OF FINISHES FOR residentialL- 21.05.11" xfId="2720" xr:uid="{00000000-0005-0000-0000-0000870A0000}"/>
    <cellStyle name="_BOQ-IIT-SCPL-REVISED-R2-FOR BLDG-as per various lvls_BOQ_1" xfId="2721" xr:uid="{00000000-0005-0000-0000-0000880A0000}"/>
    <cellStyle name="_BOQ-IIT-SCPL-REVISED-R2-FOR BLDG-as per various lvls_BOQ_Assumption" xfId="2722" xr:uid="{00000000-0005-0000-0000-0000890A0000}"/>
    <cellStyle name="_BOQ-IIT-SCPL-REVISED-R2-FOR BLDG-as per various lvls_BOQ_HardWare" xfId="2723" xr:uid="{00000000-0005-0000-0000-00008A0A0000}"/>
    <cellStyle name="_BOQ-IIT-SCPL-REVISED-R2-FOR BLDG-as per various lvls_BOQ_MEAS SHEET OF- BLOCK-B-29-2-2012-shinu chk pre" xfId="2724" xr:uid="{00000000-0005-0000-0000-00008B0A0000}"/>
    <cellStyle name="_BOQ-IIT-SCPL-REVISED-R2-FOR BLDG-as per various lvls_BOQ_MEAS SHEET OF-structure- 3.3..2012.xls (Block A,B,C ,D,E) - CHK Shinu" xfId="2725" xr:uid="{00000000-0005-0000-0000-00008C0A0000}"/>
    <cellStyle name="_BOQ-IIT-SCPL-REVISED-R2-FOR BLDG-as per various lvls_BOQ_MEAS SHEET OF-structure preksha- 3.3..2012" xfId="2726" xr:uid="{00000000-0005-0000-0000-00008D0A0000}"/>
    <cellStyle name="_BOQ-IIT-SCPL-REVISED-R2-FOR BLDG-as per various lvls_BOQ_MEAS SHEET OF-structure preksha- 3.3..2012.xls (Block C ,D,E) - CHK - C" xfId="2727" xr:uid="{00000000-0005-0000-0000-00008E0A0000}"/>
    <cellStyle name="_BOQ-IIT-SCPL-REVISED-R2-FOR BLDG-as per various lvls_BOQ_RESI. FIN BOQ - D18" xfId="2728" xr:uid="{00000000-0005-0000-0000-00008F0A0000}"/>
    <cellStyle name="_BOQ-IIT-SCPL-REVISED-R2-FOR BLDG-as per various lvls_BOQ_SUMMARY (2)" xfId="2729" xr:uid="{00000000-0005-0000-0000-0000900A0000}"/>
    <cellStyle name="_BOQ-IIT-SCPL-REVISED-R2-FOR BLDG-as per various lvls_Builtup Area" xfId="2730" xr:uid="{00000000-0005-0000-0000-0000910A0000}"/>
    <cellStyle name="_BOQ-IIT-SCPL-REVISED-R2-FOR BLDG-as per various lvls_Copy of Copy of MEAS SHEET OF- ARCH-SHIKHA" xfId="2731" xr:uid="{00000000-0005-0000-0000-0000920A0000}"/>
    <cellStyle name="_BOQ-IIT-SCPL-REVISED-R2-FOR BLDG-as per various lvls_Copy of MEAS SHEET OF- ARCH-kajal.." xfId="2732" xr:uid="{00000000-0005-0000-0000-0000930A0000}"/>
    <cellStyle name="_BOQ-IIT-SCPL-REVISED-R2-FOR BLDG-as per various lvls_Copy of MEAS SHEET OF- ARCH-SK" xfId="2733" xr:uid="{00000000-0005-0000-0000-0000940A0000}"/>
    <cellStyle name="_BOQ-IIT-SCPL-REVISED-R2-FOR BLDG-as per various lvls_DRAFT BOQ-COMM-FIN-31.05.11-REV" xfId="2734" xr:uid="{00000000-0005-0000-0000-0000950A0000}"/>
    <cellStyle name="_BOQ-IIT-SCPL-REVISED-R2-FOR BLDG-as per various lvls_DRAFT BOQ-FINISHES-BLOCK D18-21.11.11" xfId="2735" xr:uid="{00000000-0005-0000-0000-0000960A0000}"/>
    <cellStyle name="_BOQ-IIT-SCPL-REVISED-R2-FOR BLDG-as per various lvls_DRAFT BOQ-STRL CIVIL &amp; FINISHING WORK-BLOCK D18-25.11.11" xfId="2736" xr:uid="{00000000-0005-0000-0000-0000970A0000}"/>
    <cellStyle name="_BOQ-IIT-SCPL-REVISED-R2-FOR BLDG-as per various lvls_DRAFT-BOQ-CIVIL-RESI-30.05.11-R1-(REV-Bhavika)(plaster)" xfId="2737" xr:uid="{00000000-0005-0000-0000-0000980A0000}"/>
    <cellStyle name="_BOQ-IIT-SCPL-REVISED-R2-FOR BLDG-as per various lvls_ESTIMATE-15.03.11-OPTION-2" xfId="2738" xr:uid="{00000000-0005-0000-0000-0000990A0000}"/>
    <cellStyle name="_BOQ-IIT-SCPL-REVISED-R2-FOR BLDG-as per various lvls_Final BOQ-SEMINAR HALL" xfId="2739" xr:uid="{00000000-0005-0000-0000-00009A0A0000}"/>
    <cellStyle name="_BOQ-IIT-SCPL-REVISED-R2-FOR BLDG-as per various lvls_FINAL MEAS SHEET OF-ARCHI-MDP HOSTEL -BL -" xfId="2740" xr:uid="{00000000-0005-0000-0000-00009B0A0000}"/>
    <cellStyle name="_BOQ-IIT-SCPL-REVISED-R2-FOR BLDG-as per various lvls_HardWare" xfId="2741" xr:uid="{00000000-0005-0000-0000-00009C0A0000}"/>
    <cellStyle name="_BOQ-IIT-SCPL-REVISED-R2-FOR BLDG-as per various lvls_JCO's (G+1) - 3 QUARTES" xfId="2742" xr:uid="{00000000-0005-0000-0000-00009D0A0000}"/>
    <cellStyle name="_BOQ-IIT-SCPL-REVISED-R2-FOR BLDG-as per various lvls_JCO's (G+1) - 3 QUARTES - FINAL ARCH &amp; STRU" xfId="2743" xr:uid="{00000000-0005-0000-0000-00009E0A0000}"/>
    <cellStyle name="_BOQ-IIT-SCPL-REVISED-R2-FOR BLDG-as per various lvls_JCO's (G+1) - 4 QUARTES" xfId="2744" xr:uid="{00000000-0005-0000-0000-00009F0A0000}"/>
    <cellStyle name="_BOQ-IIT-SCPL-REVISED-R2-FOR BLDG-as per various lvls_JCO's (G+2) - 6 QUARTES" xfId="2745" xr:uid="{00000000-0005-0000-0000-0000A00A0000}"/>
    <cellStyle name="_BOQ-IIT-SCPL-REVISED-R2-FOR BLDG-as per various lvls_k1" xfId="2746" xr:uid="{00000000-0005-0000-0000-0000A10A0000}"/>
    <cellStyle name="_BOQ-IIT-SCPL-REVISED-R2-FOR BLDG-as per various lvls_mansonry and Lw Concrete at classroom-shinu" xfId="2747" xr:uid="{00000000-0005-0000-0000-0000A20A0000}"/>
    <cellStyle name="_BOQ-IIT-SCPL-REVISED-R2-FOR BLDG-as per various lvls_MBA COLLAGE-CCBA ARCH" xfId="2748" xr:uid="{00000000-0005-0000-0000-0000A30A0000}"/>
    <cellStyle name="_BOQ-IIT-SCPL-REVISED-R2-FOR BLDG-as per various lvls_MEAS SHEET OF (1BHK ECONOMY  Sector A &amp; B-A1,A2,A3,A4,B1&amp;B4 )" xfId="2749" xr:uid="{00000000-0005-0000-0000-0000A40A0000}"/>
    <cellStyle name="_BOQ-IIT-SCPL-REVISED-R2-FOR BLDG-as per various lvls_MEAS SHEET OF (1BHK ECONOMY Sector B-B2&amp;B3)" xfId="2750" xr:uid="{00000000-0005-0000-0000-0000A50A0000}"/>
    <cellStyle name="_BOQ-IIT-SCPL-REVISED-R2-FOR BLDG-as per various lvls_MEAS SHEET OF (1BHK Luxury Sector C-C1,C2 Sector D-D3)" xfId="2751" xr:uid="{00000000-0005-0000-0000-0000A60A0000}"/>
    <cellStyle name="_BOQ-IIT-SCPL-REVISED-R2-FOR BLDG-as per various lvls_MEAS SHEET OF (1BHK Luxury Sector D-D1,D2)" xfId="2752" xr:uid="{00000000-0005-0000-0000-0000A70A0000}"/>
    <cellStyle name="_BOQ-IIT-SCPL-REVISED-R2-FOR BLDG-as per various lvls_MEAS SHEET OF (2BHK Luxury Sector E)" xfId="2753" xr:uid="{00000000-0005-0000-0000-0000A80A0000}"/>
    <cellStyle name="_BOQ-IIT-SCPL-REVISED-R2-FOR BLDG-as per various lvls_MEAS SHEET OF (2BHK Luxury Sector F &amp; E)" xfId="2754" xr:uid="{00000000-0005-0000-0000-0000A90A0000}"/>
    <cellStyle name="_BOQ-IIT-SCPL-REVISED-R2-FOR BLDG-as per various lvls_MEAS SHEET OF 2.5 BHK- ANKITA" xfId="2755" xr:uid="{00000000-0005-0000-0000-0000AA0A0000}"/>
    <cellStyle name="_BOQ-IIT-SCPL-REVISED-R2-FOR BLDG-as per various lvls_MEAS SHEET OF 3BHK - 21.3.12 - VK" xfId="2756" xr:uid="{00000000-0005-0000-0000-0000AB0A0000}"/>
    <cellStyle name="_BOQ-IIT-SCPL-REVISED-R2-FOR BLDG-as per various lvls_MEAS SHEET OF- ARCH - Lower Ground floor" xfId="2757" xr:uid="{00000000-0005-0000-0000-0000AC0A0000}"/>
    <cellStyle name="_BOQ-IIT-SCPL-REVISED-R2-FOR BLDG-as per various lvls_MEAS SHEET OF- ARCH -6th Floor-shinu-" xfId="2758" xr:uid="{00000000-0005-0000-0000-0000AD0A0000}"/>
    <cellStyle name="_BOQ-IIT-SCPL-REVISED-R2-FOR BLDG-as per various lvls_MEAS SHEET OF- ARCH- Chaitali" xfId="2759" xr:uid="{00000000-0005-0000-0000-0000AE0A0000}"/>
    <cellStyle name="_BOQ-IIT-SCPL-REVISED-R2-FOR BLDG-as per various lvls_MEAS SHEET OF- ARCH -LOWER GROUND FLOOR" xfId="2760" xr:uid="{00000000-0005-0000-0000-0000AF0A0000}"/>
    <cellStyle name="_BOQ-IIT-SCPL-REVISED-R2-FOR BLDG-as per various lvls_MEAS SHEET OF- ARCH THIRD FLOOR" xfId="2761" xr:uid="{00000000-0005-0000-0000-0000B00A0000}"/>
    <cellStyle name="_BOQ-IIT-SCPL-REVISED-R2-FOR BLDG-as per various lvls_MEAS SHEET OF- ARCH-25-12-2010-heena...." xfId="2762" xr:uid="{00000000-0005-0000-0000-0000B10A0000}"/>
    <cellStyle name="_BOQ-IIT-SCPL-REVISED-R2-FOR BLDG-as per various lvls_MEAS SHEET OF- ARCH-ANKITA " xfId="2763" xr:uid="{00000000-0005-0000-0000-0000B20A0000}"/>
    <cellStyle name="_BOQ-IIT-SCPL-REVISED-R2-FOR BLDG-as per various lvls_MEAS SHEET OF- ARCH-Ankita-19.10.2011 - Final-CHECK" xfId="2764" xr:uid="{00000000-0005-0000-0000-0000B30A0000}"/>
    <cellStyle name="_BOQ-IIT-SCPL-REVISED-R2-FOR BLDG-as per various lvls_MEAS SHEET OF- ARCH-kajal.." xfId="2765" xr:uid="{00000000-0005-0000-0000-0000B40A0000}"/>
    <cellStyle name="_BOQ-IIT-SCPL-REVISED-R2-FOR BLDG-as per various lvls_MEAS SHEET OF- ARCH-MP" xfId="2766" xr:uid="{00000000-0005-0000-0000-0000B50A0000}"/>
    <cellStyle name="_BOQ-IIT-SCPL-REVISED-R2-FOR BLDG-as per various lvls_MEAS SHEET OF- ARCH-priyanka." xfId="2767" xr:uid="{00000000-0005-0000-0000-0000B60A0000}"/>
    <cellStyle name="_BOQ-IIT-SCPL-REVISED-R2-FOR BLDG-as per various lvls_MEAS SHEET OF BLOCK - C- ALL - MP -CHK" xfId="2768" xr:uid="{00000000-0005-0000-0000-0000B70A0000}"/>
    <cellStyle name="_BOQ-IIT-SCPL-REVISED-R2-FOR BLDG-as per various lvls_MEAS SHEET OF BUILTUPAREA" xfId="2769" xr:uid="{00000000-0005-0000-0000-0000B80A0000}"/>
    <cellStyle name="_BOQ-IIT-SCPL-REVISED-R2-FOR BLDG-as per various lvls_MEAS SHEET OF Elevation fearture -07-07-11- SHINU" xfId="2770" xr:uid="{00000000-0005-0000-0000-0000B90A0000}"/>
    <cellStyle name="_BOQ-IIT-SCPL-REVISED-R2-FOR BLDG-as per various lvls_MEAS SHEET OF FINISHES FOR BLOCK D 18 - 21.11.11.xls - CHK" xfId="2771" xr:uid="{00000000-0005-0000-0000-0000BA0A0000}"/>
    <cellStyle name="_BOQ-IIT-SCPL-REVISED-R2-FOR BLDG-as per various lvls_MEAS SHEET OF FLOORING 08-07-2011-Mitali" xfId="2772" xr:uid="{00000000-0005-0000-0000-0000BB0A0000}"/>
    <cellStyle name="_BOQ-IIT-SCPL-REVISED-R2-FOR BLDG-as per various lvls_MEAS SHEET OF Joinary Block C -- VK" xfId="2773" xr:uid="{00000000-0005-0000-0000-0000BC0A0000}"/>
    <cellStyle name="_BOQ-IIT-SCPL-REVISED-R2-FOR BLDG-as per various lvls_MEAS SHEET OF Joinary Block D shinu" xfId="2774" xr:uid="{00000000-0005-0000-0000-0000BD0A0000}"/>
    <cellStyle name="_BOQ-IIT-SCPL-REVISED-R2-FOR BLDG-as per various lvls_MEAS SHEET OF Masonary 08-07-11 - Ankita" xfId="2775" xr:uid="{00000000-0005-0000-0000-0000BE0A0000}"/>
    <cellStyle name="_BOQ-IIT-SCPL-REVISED-R2-FOR BLDG-as per various lvls_MEAS SHEET OF Masonary 24-06-11-final" xfId="2776" xr:uid="{00000000-0005-0000-0000-0000BF0A0000}"/>
    <cellStyle name="_BOQ-IIT-SCPL-REVISED-R2-FOR BLDG-as per various lvls_MEAS SHEET OF- Mitali" xfId="2777" xr:uid="{00000000-0005-0000-0000-0000C00A0000}"/>
    <cellStyle name="_BOQ-IIT-SCPL-REVISED-R2-FOR BLDG-as per various lvls_MEAS SHEET OF RCC CLASS ROOM 1-PREKSHA-16.3.2012" xfId="2778" xr:uid="{00000000-0005-0000-0000-0000C10A0000}"/>
    <cellStyle name="_BOQ-IIT-SCPL-REVISED-R2-FOR BLDG-as per various lvls_MEAS SHEET OF RCC CLASS ROOM 2-PREKSHA-16.3.2012" xfId="2779" xr:uid="{00000000-0005-0000-0000-0000C20A0000}"/>
    <cellStyle name="_BOQ-IIT-SCPL-REVISED-R2-FOR BLDG-as per various lvls_MEAS SHEET OF RCC FOR Admin - 19-03-12 - ANKITA" xfId="2780" xr:uid="{00000000-0005-0000-0000-0000C30A0000}"/>
    <cellStyle name="_BOQ-IIT-SCPL-REVISED-R2-FOR BLDG-as per various lvls_MEAS SHEET OF RCC FOR LAB-1 - 16-03-12 - ANKITA" xfId="2781" xr:uid="{00000000-0005-0000-0000-0000C40A0000}"/>
    <cellStyle name="_BOQ-IIT-SCPL-REVISED-R2-FOR BLDG-as per various lvls_MEAS SHEET OF RCC FOR LAB-2 - 16-03-12 - ANKITA" xfId="2782" xr:uid="{00000000-0005-0000-0000-0000C50A0000}"/>
    <cellStyle name="_BOQ-IIT-SCPL-REVISED-R2-FOR BLDG-as per various lvls_MEAS SHEET OF RCC FOR MDP HOSTEL - 06.06.11-JRP" xfId="2783" xr:uid="{00000000-0005-0000-0000-0000C60A0000}"/>
    <cellStyle name="_BOQ-IIT-SCPL-REVISED-R2-FOR BLDG-as per various lvls_MEAS SHEET OF RCC FOR Seminar block - 16-03-12 - ANKITA" xfId="2784" xr:uid="{00000000-0005-0000-0000-0000C70A0000}"/>
    <cellStyle name="_BOQ-IIT-SCPL-REVISED-R2-FOR BLDG-as per various lvls_MEAS SHEET OF SECTOR-G 3BHK-14.04.12-JRP" xfId="2785" xr:uid="{00000000-0005-0000-0000-0000C80A0000}"/>
    <cellStyle name="_BOQ-IIT-SCPL-REVISED-R2-FOR BLDG-as per various lvls_MEAS SHEET Of SIX FLOOR WOODEN FLOORING- PREKSHA-RE WRITE FOR FLOORING" xfId="2786" xr:uid="{00000000-0005-0000-0000-0000C90A0000}"/>
    <cellStyle name="_BOQ-IIT-SCPL-REVISED-R2-FOR BLDG-as per various lvls_MEAS SHEET OF STRL CIVIL BLOCK D18-18.11.11-SJU" xfId="2787" xr:uid="{00000000-0005-0000-0000-0000CA0A0000}"/>
    <cellStyle name="_BOQ-IIT-SCPL-REVISED-R2-FOR BLDG-as per various lvls_MEAS SHEET OF STRL CIVIL BLOCK D18-18.11.11-SJU.xls - CHK" xfId="2788" xr:uid="{00000000-0005-0000-0000-0000CB0A0000}"/>
    <cellStyle name="_BOQ-IIT-SCPL-REVISED-R2-FOR BLDG-as per various lvls_MEAS SHEET OF Struc (1BHK ECONOMY  Sector A &amp; B-A1,A2,A3,A4,B1&amp;B4 )" xfId="2789" xr:uid="{00000000-0005-0000-0000-0000CC0A0000}"/>
    <cellStyle name="_BOQ-IIT-SCPL-REVISED-R2-FOR BLDG-as per various lvls_MEAS SHEET OF Struc (1BHK ECONOMY  Sector B- B2 &amp; B3)" xfId="2790" xr:uid="{00000000-0005-0000-0000-0000CD0A0000}"/>
    <cellStyle name="_BOQ-IIT-SCPL-REVISED-R2-FOR BLDG-as per various lvls_MEAS SHEET OF Struc (1BHK Luxury  Sector C- C1 ,C2 &amp; C3)" xfId="2791" xr:uid="{00000000-0005-0000-0000-0000CE0A0000}"/>
    <cellStyle name="_BOQ-IIT-SCPL-REVISED-R2-FOR BLDG-as per various lvls_MEAS SHEET OF Struc (1BHK Luxury  Sector D- D1 ,D2 )" xfId="2792" xr:uid="{00000000-0005-0000-0000-0000CF0A0000}"/>
    <cellStyle name="_BOQ-IIT-SCPL-REVISED-R2-FOR BLDG-as per various lvls_MEAS SHEET OF Struc (2BHK Luxury  Sector E-E1 )" xfId="2793" xr:uid="{00000000-0005-0000-0000-0000D00A0000}"/>
    <cellStyle name="_BOQ-IIT-SCPL-REVISED-R2-FOR BLDG-as per various lvls_MEAS SHEET OF Struc (2BHK Luxury  Sector E-E2 )" xfId="2794" xr:uid="{00000000-0005-0000-0000-0000D10A0000}"/>
    <cellStyle name="_BOQ-IIT-SCPL-REVISED-R2-FOR BLDG-as per various lvls_MEAS SHEET OF Struc (3BHK Sector-G)-20.04.12-JRP" xfId="2795" xr:uid="{00000000-0005-0000-0000-0000D20A0000}"/>
    <cellStyle name="_BOQ-IIT-SCPL-REVISED-R2-FOR BLDG-as per various lvls_MEAS SHEET OF- STRUC FINAL 19-01-2012" xfId="2796" xr:uid="{00000000-0005-0000-0000-0000D30A0000}"/>
    <cellStyle name="_BOQ-IIT-SCPL-REVISED-R2-FOR BLDG-as per various lvls_MEAS SHEET OF Waterproofing as per Revised drg. 4-11-11 (RESi)- P" xfId="2797" xr:uid="{00000000-0005-0000-0000-0000D40A0000}"/>
    <cellStyle name="_BOQ-IIT-SCPL-REVISED-R2-FOR BLDG-as per various lvls_Meas Sheet of-stru-STAFF QUARTER-kajal" xfId="2798" xr:uid="{00000000-0005-0000-0000-0000D50A0000}"/>
    <cellStyle name="_BOQ-IIT-SCPL-REVISED-R2-FOR BLDG-as per various lvls_MEAS.-OR'S (G+1) (3 QTRS.)" xfId="2799" xr:uid="{00000000-0005-0000-0000-0000D60A0000}"/>
    <cellStyle name="_BOQ-IIT-SCPL-REVISED-R2-FOR BLDG-as per various lvls_MEAS.-OR'S (G+2) (6 QTRS.)" xfId="2800" xr:uid="{00000000-0005-0000-0000-0000D70A0000}"/>
    <cellStyle name="_BOQ-IIT-SCPL-REVISED-R2-FOR BLDG-as per various lvls_MEAS-FACULTY HOUSE-16.04.10-A" xfId="2801" xr:uid="{00000000-0005-0000-0000-0000D80A0000}"/>
    <cellStyle name="_BOQ-IIT-SCPL-REVISED-R2-FOR BLDG-as per various lvls_MEAS-FACULTY HOUSE-16.04.10-A_BOQ" xfId="2802" xr:uid="{00000000-0005-0000-0000-0000D90A0000}"/>
    <cellStyle name="_BOQ-IIT-SCPL-REVISED-R2-FOR BLDG-as per various lvls_MEAS-FACULTY HOUSE-16.04.10-A_MEAS SHEET OF- ARCH. &amp; R.C.C. (M)" xfId="2803" xr:uid="{00000000-0005-0000-0000-0000DA0A0000}"/>
    <cellStyle name="_BOQ-IIT-SCPL-REVISED-R2-FOR BLDG-as per various lvls_MEAS-FACULTY HOUSE-16.04.10-A_MEAS SHEET OF RCC FOR Admin - 19-03-12 - ANKITA" xfId="2804" xr:uid="{00000000-0005-0000-0000-0000DB0A0000}"/>
    <cellStyle name="_BOQ-IIT-SCPL-REVISED-R2-FOR BLDG-as per various lvls_MEAS-FACULTY HOUSE-16.04.10-A_Meas. Sheet Of R.C.C. (07-06-12)(M.)(Tower - 2)" xfId="2805" xr:uid="{00000000-0005-0000-0000-0000DC0A0000}"/>
    <cellStyle name="_BOQ-IIT-SCPL-REVISED-R2-FOR BLDG-as per various lvls_MEAS-FACULTY HOUSE-16.04.10-A_Meas. Sheet Of R.C.C. (07-06-12)(M.)(Tower- 1)" xfId="2806" xr:uid="{00000000-0005-0000-0000-0000DD0A0000}"/>
    <cellStyle name="_BOQ-IIT-SCPL-REVISED-R2-FOR BLDG-as per various lvls_MEAS-FACULTY HOUSE-16.04.10-A_Meas. Sheet Of R.C.C. (13-06-12)(M)(basement)" xfId="2807" xr:uid="{00000000-0005-0000-0000-0000DE0A0000}"/>
    <cellStyle name="_BOQ-IIT-SCPL-REVISED-R2-FOR BLDG-as per various lvls_MEAS-FACULTY HOUSE-16.04.10-A_Meas. Sheet Of R.C.C.Tower 3-(9.06.12)-N" xfId="2808" xr:uid="{00000000-0005-0000-0000-0000DF0A0000}"/>
    <cellStyle name="_BOQ-IIT-SCPL-REVISED-R2-FOR BLDG-as per various lvls_MEAS-PAINT D 18" xfId="2809" xr:uid="{00000000-0005-0000-0000-0000E00A0000}"/>
    <cellStyle name="_BOQ-IIT-SCPL-REVISED-R2-FOR BLDG-as per various lvls_Meas-RCC-9-1-12" xfId="2810" xr:uid="{00000000-0005-0000-0000-0000E10A0000}"/>
    <cellStyle name="_BOQ-IIT-SCPL-REVISED-R2-FOR BLDG-as per various lvls_Meas-RCC-9-1-12 chk preksha" xfId="2811" xr:uid="{00000000-0005-0000-0000-0000E20A0000}"/>
    <cellStyle name="_BOQ-IIT-SCPL-REVISED-R2-FOR BLDG-as per various lvls_Meas-RCC-9-1-12 -Mitali" xfId="2812" xr:uid="{00000000-0005-0000-0000-0000E30A0000}"/>
    <cellStyle name="_BOQ-IIT-SCPL-REVISED-R2-FOR BLDG-as per various lvls_MEASS SHEET OF PARTITION WALL -5 TH FLOORmitali-RE WRITE FOR FLOORING" xfId="2813" xr:uid="{00000000-0005-0000-0000-0000E40A0000}"/>
    <cellStyle name="_BOQ-IIT-SCPL-REVISED-R2-FOR BLDG-as per various lvls_MEAS-SHEET- FINISHING-BL" xfId="2814" xr:uid="{00000000-0005-0000-0000-0000E50A0000}"/>
    <cellStyle name="_BOQ-IIT-SCPL-REVISED-R2-FOR BLDG-as per various lvls_MEAS-SHEET-OF  INTERIOR WORK - CORRIDOR-BL" xfId="2815" xr:uid="{00000000-0005-0000-0000-0000E60A0000}"/>
    <cellStyle name="_BOQ-IIT-SCPL-REVISED-R2-FOR BLDG-as per various lvls_MEAS-SHEET-OF  INTERIOR WORK - other area 1st lower &amp; 2nd lower-BL" xfId="2816" xr:uid="{00000000-0005-0000-0000-0000E70A0000}"/>
    <cellStyle name="_BOQ-IIT-SCPL-REVISED-R2-FOR BLDG-as per various lvls_MEAS-SHEET-OF  INTERIOR WORK -FALSE CEILING -BL" xfId="2817" xr:uid="{00000000-0005-0000-0000-0000E80A0000}"/>
    <cellStyle name="_BOQ-IIT-SCPL-REVISED-R2-FOR BLDG-as per various lvls_MEAS-SHEET-OF  INTERIOR WORK -LIFT LOBBY-BL -" xfId="2818" xr:uid="{00000000-0005-0000-0000-0000E90A0000}"/>
    <cellStyle name="_BOQ-IIT-SCPL-REVISED-R2-FOR BLDG-as per various lvls_MEAS-SHEET-OF Flooring - Chaitali -" xfId="2819" xr:uid="{00000000-0005-0000-0000-0000EA0A0000}"/>
    <cellStyle name="_BOQ-IIT-SCPL-REVISED-R2-FOR BLDG-as per various lvls_MEAS-SHEET-OF Partition - Chaitali - " xfId="2820" xr:uid="{00000000-0005-0000-0000-0000EB0A0000}"/>
    <cellStyle name="_BOQ-IIT-SCPL-REVISED-R2-FOR BLDG-as per various lvls_Measurement" xfId="2821" xr:uid="{00000000-0005-0000-0000-0000EC0A0000}"/>
    <cellStyle name="_BOQ-IIT-SCPL-REVISED-R2-FOR BLDG-as per various lvls_Measurement 2" xfId="2822" xr:uid="{00000000-0005-0000-0000-0000ED0A0000}"/>
    <cellStyle name="_BOQ-IIT-SCPL-REVISED-R2-FOR BLDG-as per various lvls_MEASUREMENT SHEET -Plaster At Guest House- Chaitali" xfId="2823" xr:uid="{00000000-0005-0000-0000-0000EE0A0000}"/>
    <cellStyle name="_BOQ-IIT-SCPL-REVISED-R2-FOR BLDG-as per various lvls_Measurement_MEASUREMENT SHEET - RCC Chajja - B-C-D-SJU" xfId="2824" xr:uid="{00000000-0005-0000-0000-0000EF0A0000}"/>
    <cellStyle name="_BOQ-IIT-SCPL-REVISED-R2-FOR BLDG-as per various lvls_Measurement_MEASUREMENT SHEET - STRUCTURAL - Check Shinu" xfId="2825" xr:uid="{00000000-0005-0000-0000-0000F00A0000}"/>
    <cellStyle name="_BOQ-IIT-SCPL-REVISED-R2-FOR BLDG-as per various lvls_Measurement_TOWER D" xfId="2826" xr:uid="{00000000-0005-0000-0000-0000F10A0000}"/>
    <cellStyle name="_BOQ-IIT-SCPL-REVISED-R2-FOR BLDG-as per various lvls_MEASUREMENT-MAJOR(G+1)-BLOCK-4- 10-08-10-ARVA" xfId="2827" xr:uid="{00000000-0005-0000-0000-0000F20A0000}"/>
    <cellStyle name="_BOQ-IIT-SCPL-REVISED-R2-FOR BLDG-as per various lvls_MEASUREMENT-MAJOR(G+1)-BLOCK-4- 10-08-10-NILAM" xfId="2828" xr:uid="{00000000-0005-0000-0000-0000F30A0000}"/>
    <cellStyle name="_BOQ-IIT-SCPL-REVISED-R2-FOR BLDG-as per various lvls_Miscellaneous work" xfId="2829" xr:uid="{00000000-0005-0000-0000-0000F40A0000}"/>
    <cellStyle name="_BOQ-IIT-SCPL-REVISED-R2-FOR BLDG-as per various lvls_PAINTING" xfId="2830" xr:uid="{00000000-0005-0000-0000-0000F50A0000}"/>
    <cellStyle name="_BOQ-IIT-SCPL-REVISED-R2-FOR BLDG-as per various lvls_Partition" xfId="2831" xr:uid="{00000000-0005-0000-0000-0000F60A0000}"/>
    <cellStyle name="_BOQ-IIT-SCPL-REVISED-R2-FOR BLDG-as per various lvls_Plumbing Sheet 10-02 -2012 -- VK" xfId="2832" xr:uid="{00000000-0005-0000-0000-0000F70A0000}"/>
    <cellStyle name="_BOQ-IIT-SCPL-REVISED-R2-FOR BLDG-as per various lvls_RA-MKT" xfId="2833" xr:uid="{00000000-0005-0000-0000-0000F80A0000}"/>
    <cellStyle name="_BOQ-IIT-SCPL-REVISED-R2-FOR BLDG-as per various lvls_RCC OR'S (G+2) -6 QTR_" xfId="2834" xr:uid="{00000000-0005-0000-0000-0000F90A0000}"/>
    <cellStyle name="_BOQ-IIT-SCPL-REVISED-R2-FOR BLDG-as per various lvls_REVISED ESTIMATE -29.09.11" xfId="2835" xr:uid="{00000000-0005-0000-0000-0000FA0A0000}"/>
    <cellStyle name="_BOQ-IIT-SCPL-REVISED-R2-FOR BLDG-as per various lvls_Sez_Boq_Superstructure part-FORMATED" xfId="2836" xr:uid="{00000000-0005-0000-0000-0000FB0A0000}"/>
    <cellStyle name="_BOQ-IIT-SCPL-REVISED-R2-FOR BLDG-as per various lvls_Steel truss-Dharmendra" xfId="2837" xr:uid="{00000000-0005-0000-0000-0000FC0A0000}"/>
    <cellStyle name="_BOQ-IIT-SCPL-REVISED-R2-FOR BLDG-as per various lvls_Structr" xfId="2838" xr:uid="{00000000-0005-0000-0000-0000FD0A0000}"/>
    <cellStyle name="_BOQ-IIT-SCPL-REVISED-R2-FOR BLDG-as per various lvls_SUMMARY (2)" xfId="2839" xr:uid="{00000000-0005-0000-0000-0000FE0A0000}"/>
    <cellStyle name="_BOQ-IIT-SCPL-REVISED-R2-FOR BLDG-as per various lvls_TOWER D" xfId="2840" xr:uid="{00000000-0005-0000-0000-0000FF0A0000}"/>
    <cellStyle name="_BOQ-IIT-SCPL-REVISED-R3-FOR BLDG-2-as per various lvls" xfId="2841" xr:uid="{00000000-0005-0000-0000-0000000B0000}"/>
    <cellStyle name="_BOQ-IIT-SCPL-REVISED-R3-FOR BLDG-2-as per various lvls 2" xfId="2842" xr:uid="{00000000-0005-0000-0000-0000010B0000}"/>
    <cellStyle name="_BOQ-IIT-SCPL-REVISED-R3-FOR BLDG-2-as per various lvls 3" xfId="2843" xr:uid="{00000000-0005-0000-0000-0000020B0000}"/>
    <cellStyle name="_BOQ-IIT-SCPL-REVISED-R3-FOR BLDG-2-as per various lvls 4" xfId="2844" xr:uid="{00000000-0005-0000-0000-0000030B0000}"/>
    <cellStyle name="_BOQ-IIT-SCPL-REVISED-R3-FOR BLDG-2-as per various lvls 5" xfId="2845" xr:uid="{00000000-0005-0000-0000-0000040B0000}"/>
    <cellStyle name="_BOQ-IIT-SCPL-REVISED-R3-FOR BLDG-2-as per various lvls 6" xfId="2846" xr:uid="{00000000-0005-0000-0000-0000050B0000}"/>
    <cellStyle name="_BOQ-IIT-SCPL-REVISED-R3-FOR BLDG-2-as per various lvls_2 BHK" xfId="2847" xr:uid="{00000000-0005-0000-0000-0000060B0000}"/>
    <cellStyle name="_BOQ-IIT-SCPL-REVISED-R3-FOR BLDG-2-as per various lvls_5th FLOOR" xfId="2848" xr:uid="{00000000-0005-0000-0000-0000070B0000}"/>
    <cellStyle name="_BOQ-IIT-SCPL-REVISED-R3-FOR BLDG-2-as per various lvls_ALL WORK" xfId="2849" xr:uid="{00000000-0005-0000-0000-0000080B0000}"/>
    <cellStyle name="_BOQ-IIT-SCPL-REVISED-R3-FOR BLDG-2-as per various lvls_ARCH MAJORs (G)" xfId="2850" xr:uid="{00000000-0005-0000-0000-0000090B0000}"/>
    <cellStyle name="_BOQ-IIT-SCPL-REVISED-R3-FOR BLDG-2-as per various lvls_ARCH MAJORs (G+1)-4 QTR" xfId="2851" xr:uid="{00000000-0005-0000-0000-00000A0B0000}"/>
    <cellStyle name="_BOQ-IIT-SCPL-REVISED-R3-FOR BLDG-2-as per various lvls_ARCH OR'S (G+1) -3 QTR_" xfId="2852" xr:uid="{00000000-0005-0000-0000-00000B0B0000}"/>
    <cellStyle name="_BOQ-IIT-SCPL-REVISED-R3-FOR BLDG-2-as per various lvls_ARCH-Office" xfId="2853" xr:uid="{00000000-0005-0000-0000-00000C0B0000}"/>
    <cellStyle name="_BOQ-IIT-SCPL-REVISED-R3-FOR BLDG-2-as per various lvls_Assumption" xfId="2854" xr:uid="{00000000-0005-0000-0000-00000D0B0000}"/>
    <cellStyle name="_BOQ-IIT-SCPL-REVISED-R3-FOR BLDG-2-as per various lvls_Block -E" xfId="2855" xr:uid="{00000000-0005-0000-0000-00000E0B0000}"/>
    <cellStyle name="_BOQ-IIT-SCPL-REVISED-R3-FOR BLDG-2-as per various lvls_BOQ" xfId="2856" xr:uid="{00000000-0005-0000-0000-00000F0B0000}"/>
    <cellStyle name="_BOQ-IIT-SCPL-REVISED-R3-FOR BLDG-2-as per various lvls_BOQ_1" xfId="2857" xr:uid="{00000000-0005-0000-0000-0000100B0000}"/>
    <cellStyle name="_BOQ-IIT-SCPL-REVISED-R3-FOR BLDG-2-as per various lvls_BOQ_Assumption" xfId="2858" xr:uid="{00000000-0005-0000-0000-0000110B0000}"/>
    <cellStyle name="_BOQ-IIT-SCPL-REVISED-R3-FOR BLDG-2-as per various lvls_BOQ_HardWare" xfId="2859" xr:uid="{00000000-0005-0000-0000-0000120B0000}"/>
    <cellStyle name="_BOQ-IIT-SCPL-REVISED-R3-FOR BLDG-2-as per various lvls_BOQ_MEAS SHEET OF- BLOCK-B-29-2-2012-shinu chk pre" xfId="2860" xr:uid="{00000000-0005-0000-0000-0000130B0000}"/>
    <cellStyle name="_BOQ-IIT-SCPL-REVISED-R3-FOR BLDG-2-as per various lvls_BOQ_MEAS SHEET OF-structure- 3.3..2012.xls (Block A,B,C ,D,E) - CHK Shinu" xfId="2861" xr:uid="{00000000-0005-0000-0000-0000140B0000}"/>
    <cellStyle name="_BOQ-IIT-SCPL-REVISED-R3-FOR BLDG-2-as per various lvls_BOQ_MEAS SHEET OF-structure preksha- 3.3..2012" xfId="2862" xr:uid="{00000000-0005-0000-0000-0000150B0000}"/>
    <cellStyle name="_BOQ-IIT-SCPL-REVISED-R3-FOR BLDG-2-as per various lvls_BOQ_MEAS SHEET OF-structure preksha- 3.3..2012.xls (Block C ,D,E) - CHK - C" xfId="2863" xr:uid="{00000000-0005-0000-0000-0000160B0000}"/>
    <cellStyle name="_BOQ-IIT-SCPL-REVISED-R3-FOR BLDG-2-as per various lvls_BOQ_RESI. FIN BOQ - D18" xfId="2864" xr:uid="{00000000-0005-0000-0000-0000170B0000}"/>
    <cellStyle name="_BOQ-IIT-SCPL-REVISED-R3-FOR BLDG-2-as per various lvls_BOQ_SUMMARY (2)" xfId="2865" xr:uid="{00000000-0005-0000-0000-0000180B0000}"/>
    <cellStyle name="_BOQ-IIT-SCPL-REVISED-R3-FOR BLDG-2-as per various lvls_Builtup Area" xfId="2866" xr:uid="{00000000-0005-0000-0000-0000190B0000}"/>
    <cellStyle name="_BOQ-IIT-SCPL-REVISED-R3-FOR BLDG-2-as per various lvls_Copy of Copy of MEAS SHEET OF- ARCH-SHIKHA" xfId="2867" xr:uid="{00000000-0005-0000-0000-00001A0B0000}"/>
    <cellStyle name="_BOQ-IIT-SCPL-REVISED-R3-FOR BLDG-2-as per various lvls_Copy of MEAS SHEET OF- ARCH-kajal.." xfId="2868" xr:uid="{00000000-0005-0000-0000-00001B0B0000}"/>
    <cellStyle name="_BOQ-IIT-SCPL-REVISED-R3-FOR BLDG-2-as per various lvls_Copy of MEAS SHEET OF- ARCH-SK" xfId="2869" xr:uid="{00000000-0005-0000-0000-00001C0B0000}"/>
    <cellStyle name="_BOQ-IIT-SCPL-REVISED-R3-FOR BLDG-2-as per various lvls_DRAFT BOQ " xfId="2870" xr:uid="{00000000-0005-0000-0000-00001D0B0000}"/>
    <cellStyle name="_BOQ-IIT-SCPL-REVISED-R3-FOR BLDG-2-as per various lvls_DRAFT BOQ-COMM-FIN-31.05.11-REV" xfId="2871" xr:uid="{00000000-0005-0000-0000-00001E0B0000}"/>
    <cellStyle name="_BOQ-IIT-SCPL-REVISED-R3-FOR BLDG-2-as per various lvls_DRAFT BOQ-STRL CIVIL &amp; FINISHING WORK-BLOCK D18-25.11.11" xfId="2872" xr:uid="{00000000-0005-0000-0000-00001F0B0000}"/>
    <cellStyle name="_BOQ-IIT-SCPL-REVISED-R3-FOR BLDG-2-as per various lvls_ESTIMATE-04.05.11-OPTION-2-TO HBS" xfId="2873" xr:uid="{00000000-0005-0000-0000-0000200B0000}"/>
    <cellStyle name="_BOQ-IIT-SCPL-REVISED-R3-FOR BLDG-2-as per various lvls_ESTIMATE-15.03.11-OPTION-2" xfId="2874" xr:uid="{00000000-0005-0000-0000-0000210B0000}"/>
    <cellStyle name="_BOQ-IIT-SCPL-REVISED-R3-FOR BLDG-2-as per various lvls_ESTIMATE-CIVIL FINISHING WORK-09-12-11-with rate analysis" xfId="2875" xr:uid="{00000000-0005-0000-0000-0000220B0000}"/>
    <cellStyle name="_BOQ-IIT-SCPL-REVISED-R3-FOR BLDG-2-as per various lvls_ESTIMATE-CIVIL FINISHING WORK-R1-02.08.11-WITH RA-AHC" xfId="2876" xr:uid="{00000000-0005-0000-0000-0000230B0000}"/>
    <cellStyle name="_BOQ-IIT-SCPL-REVISED-R3-FOR BLDG-2-as per various lvls_Final BOQ-SEMINAR HALL" xfId="2877" xr:uid="{00000000-0005-0000-0000-0000240B0000}"/>
    <cellStyle name="_BOQ-IIT-SCPL-REVISED-R3-FOR BLDG-2-as per various lvls_FINAL MEAS SHEET OF-ARCHI-MDP HOSTEL -BL -" xfId="2878" xr:uid="{00000000-0005-0000-0000-0000250B0000}"/>
    <cellStyle name="_BOQ-IIT-SCPL-REVISED-R3-FOR BLDG-2-as per various lvls_HardWare" xfId="2879" xr:uid="{00000000-0005-0000-0000-0000260B0000}"/>
    <cellStyle name="_BOQ-IIT-SCPL-REVISED-R3-FOR BLDG-2-as per various lvls_JCO's (G+1) - 3 QUARTES" xfId="2880" xr:uid="{00000000-0005-0000-0000-0000270B0000}"/>
    <cellStyle name="_BOQ-IIT-SCPL-REVISED-R3-FOR BLDG-2-as per various lvls_JCO's (G+1) - 3 QUARTES - FINAL ARCH &amp; STRU" xfId="2881" xr:uid="{00000000-0005-0000-0000-0000280B0000}"/>
    <cellStyle name="_BOQ-IIT-SCPL-REVISED-R3-FOR BLDG-2-as per various lvls_JCO's (G+1) - 4 QUARTES" xfId="2882" xr:uid="{00000000-0005-0000-0000-0000290B0000}"/>
    <cellStyle name="_BOQ-IIT-SCPL-REVISED-R3-FOR BLDG-2-as per various lvls_JCO's (G+2) - 6 QUARTES" xfId="2883" xr:uid="{00000000-0005-0000-0000-00002A0B0000}"/>
    <cellStyle name="_BOQ-IIT-SCPL-REVISED-R3-FOR BLDG-2-as per various lvls_k1" xfId="2884" xr:uid="{00000000-0005-0000-0000-00002B0B0000}"/>
    <cellStyle name="_BOQ-IIT-SCPL-REVISED-R3-FOR BLDG-2-as per various lvls_mansonry and Lw Concrete at classroom-shinu" xfId="2885" xr:uid="{00000000-0005-0000-0000-00002C0B0000}"/>
    <cellStyle name="_BOQ-IIT-SCPL-REVISED-R3-FOR BLDG-2-as per various lvls_MBA COLLAGE-CCBA ARCH" xfId="2886" xr:uid="{00000000-0005-0000-0000-00002D0B0000}"/>
    <cellStyle name="_BOQ-IIT-SCPL-REVISED-R3-FOR BLDG-2-as per various lvls_MEAS SHEET OF (1BHK ECONOMY  Sector A &amp; B-A1,A2,A3,A4,B1&amp;B4 )" xfId="2887" xr:uid="{00000000-0005-0000-0000-00002E0B0000}"/>
    <cellStyle name="_BOQ-IIT-SCPL-REVISED-R3-FOR BLDG-2-as per various lvls_MEAS SHEET OF (1BHK ECONOMY Sector B-B2&amp;B3)" xfId="2888" xr:uid="{00000000-0005-0000-0000-00002F0B0000}"/>
    <cellStyle name="_BOQ-IIT-SCPL-REVISED-R3-FOR BLDG-2-as per various lvls_MEAS SHEET OF (1BHK Luxury Sector C-C1,C2 Sector D-D3)" xfId="2889" xr:uid="{00000000-0005-0000-0000-0000300B0000}"/>
    <cellStyle name="_BOQ-IIT-SCPL-REVISED-R3-FOR BLDG-2-as per various lvls_MEAS SHEET OF (1BHK Luxury Sector D-D1,D2)" xfId="2890" xr:uid="{00000000-0005-0000-0000-0000310B0000}"/>
    <cellStyle name="_BOQ-IIT-SCPL-REVISED-R3-FOR BLDG-2-as per various lvls_MEAS SHEET OF (2BHK Luxury Sector E)" xfId="2891" xr:uid="{00000000-0005-0000-0000-0000320B0000}"/>
    <cellStyle name="_BOQ-IIT-SCPL-REVISED-R3-FOR BLDG-2-as per various lvls_MEAS SHEET OF (2BHK Luxury Sector F &amp; E)" xfId="2892" xr:uid="{00000000-0005-0000-0000-0000330B0000}"/>
    <cellStyle name="_BOQ-IIT-SCPL-REVISED-R3-FOR BLDG-2-as per various lvls_MEAS SHEET OF 2.5 BHK- ANKITA" xfId="2893" xr:uid="{00000000-0005-0000-0000-0000340B0000}"/>
    <cellStyle name="_BOQ-IIT-SCPL-REVISED-R3-FOR BLDG-2-as per various lvls_MEAS SHEET OF 3BHK - 21.3.12 - VK" xfId="2894" xr:uid="{00000000-0005-0000-0000-0000350B0000}"/>
    <cellStyle name="_BOQ-IIT-SCPL-REVISED-R3-FOR BLDG-2-as per various lvls_MEAS SHEET OF- ARCH - Lower Ground floor" xfId="2895" xr:uid="{00000000-0005-0000-0000-0000360B0000}"/>
    <cellStyle name="_BOQ-IIT-SCPL-REVISED-R3-FOR BLDG-2-as per various lvls_MEAS SHEET OF- ARCH -6th Floor-shinu-" xfId="2896" xr:uid="{00000000-0005-0000-0000-0000370B0000}"/>
    <cellStyle name="_BOQ-IIT-SCPL-REVISED-R3-FOR BLDG-2-as per various lvls_MEAS SHEET OF- ARCH- Chaitali" xfId="2897" xr:uid="{00000000-0005-0000-0000-0000380B0000}"/>
    <cellStyle name="_BOQ-IIT-SCPL-REVISED-R3-FOR BLDG-2-as per various lvls_MEAS SHEET OF- ARCH -LOWER GROUND FLOOR" xfId="2898" xr:uid="{00000000-0005-0000-0000-0000390B0000}"/>
    <cellStyle name="_BOQ-IIT-SCPL-REVISED-R3-FOR BLDG-2-as per various lvls_MEAS SHEET OF- ARCH THIRD FLOOR" xfId="2899" xr:uid="{00000000-0005-0000-0000-00003A0B0000}"/>
    <cellStyle name="_BOQ-IIT-SCPL-REVISED-R3-FOR BLDG-2-as per various lvls_MEAS SHEET OF- ARCH-25-12-2010-heena...." xfId="2900" xr:uid="{00000000-0005-0000-0000-00003B0B0000}"/>
    <cellStyle name="_BOQ-IIT-SCPL-REVISED-R3-FOR BLDG-2-as per various lvls_MEAS SHEET OF- ARCH-ANKITA " xfId="2901" xr:uid="{00000000-0005-0000-0000-00003C0B0000}"/>
    <cellStyle name="_BOQ-IIT-SCPL-REVISED-R3-FOR BLDG-2-as per various lvls_MEAS SHEET OF- ARCH-Ankita-19.10.2011 - Final-CHECK" xfId="2902" xr:uid="{00000000-0005-0000-0000-00003D0B0000}"/>
    <cellStyle name="_BOQ-IIT-SCPL-REVISED-R3-FOR BLDG-2-as per various lvls_MEAS SHEET OF- ARCH-kajal.." xfId="2903" xr:uid="{00000000-0005-0000-0000-00003E0B0000}"/>
    <cellStyle name="_BOQ-IIT-SCPL-REVISED-R3-FOR BLDG-2-as per various lvls_MEAS SHEET OF- ARCH-MP" xfId="2904" xr:uid="{00000000-0005-0000-0000-00003F0B0000}"/>
    <cellStyle name="_BOQ-IIT-SCPL-REVISED-R3-FOR BLDG-2-as per various lvls_MEAS SHEET OF- ARCH-priyanka." xfId="2905" xr:uid="{00000000-0005-0000-0000-0000400B0000}"/>
    <cellStyle name="_BOQ-IIT-SCPL-REVISED-R3-FOR BLDG-2-as per various lvls_MEAS SHEET OF BLOCK - C- ALL - MP -CHK" xfId="2906" xr:uid="{00000000-0005-0000-0000-0000410B0000}"/>
    <cellStyle name="_BOQ-IIT-SCPL-REVISED-R3-FOR BLDG-2-as per various lvls_MEAS SHEET OF BUILTUPAREA" xfId="2907" xr:uid="{00000000-0005-0000-0000-0000420B0000}"/>
    <cellStyle name="_BOQ-IIT-SCPL-REVISED-R3-FOR BLDG-2-as per various lvls_MEAS SHEET OF FLOORING 08-07-2011-Mitali" xfId="2908" xr:uid="{00000000-0005-0000-0000-0000430B0000}"/>
    <cellStyle name="_BOQ-IIT-SCPL-REVISED-R3-FOR BLDG-2-as per various lvls_MEAS SHEET OF Joinary Block C -- VK" xfId="2909" xr:uid="{00000000-0005-0000-0000-0000440B0000}"/>
    <cellStyle name="_BOQ-IIT-SCPL-REVISED-R3-FOR BLDG-2-as per various lvls_MEAS SHEET OF Masonary 08-07-11 - Ankita" xfId="2910" xr:uid="{00000000-0005-0000-0000-0000450B0000}"/>
    <cellStyle name="_BOQ-IIT-SCPL-REVISED-R3-FOR BLDG-2-as per various lvls_MEAS SHEET OF- Mitali" xfId="2911" xr:uid="{00000000-0005-0000-0000-0000460B0000}"/>
    <cellStyle name="_BOQ-IIT-SCPL-REVISED-R3-FOR BLDG-2-as per various lvls_MEAS SHEET OF RCC CLASS ROOM 1-PREKSHA-16.3.2012" xfId="2912" xr:uid="{00000000-0005-0000-0000-0000470B0000}"/>
    <cellStyle name="_BOQ-IIT-SCPL-REVISED-R3-FOR BLDG-2-as per various lvls_MEAS SHEET OF RCC CLASS ROOM 2-PREKSHA-16.3.2012" xfId="2913" xr:uid="{00000000-0005-0000-0000-0000480B0000}"/>
    <cellStyle name="_BOQ-IIT-SCPL-REVISED-R3-FOR BLDG-2-as per various lvls_MEAS SHEET OF RCC FOR Admin - 19-03-12 - ANKITA" xfId="2914" xr:uid="{00000000-0005-0000-0000-0000490B0000}"/>
    <cellStyle name="_BOQ-IIT-SCPL-REVISED-R3-FOR BLDG-2-as per various lvls_MEAS SHEET OF RCC FOR LAB-1 - 16-03-12 - ANKITA" xfId="2915" xr:uid="{00000000-0005-0000-0000-00004A0B0000}"/>
    <cellStyle name="_BOQ-IIT-SCPL-REVISED-R3-FOR BLDG-2-as per various lvls_MEAS SHEET OF RCC FOR LAB-2 - 16-03-12 - ANKITA" xfId="2916" xr:uid="{00000000-0005-0000-0000-00004B0B0000}"/>
    <cellStyle name="_BOQ-IIT-SCPL-REVISED-R3-FOR BLDG-2-as per various lvls_MEAS SHEET OF RCC FOR MDP HOSTEL - 06.06.11-JRP" xfId="2917" xr:uid="{00000000-0005-0000-0000-00004C0B0000}"/>
    <cellStyle name="_BOQ-IIT-SCPL-REVISED-R3-FOR BLDG-2-as per various lvls_MEAS SHEET OF RCC FOR Seminar block - 16-03-12 - ANKITA" xfId="2918" xr:uid="{00000000-0005-0000-0000-00004D0B0000}"/>
    <cellStyle name="_BOQ-IIT-SCPL-REVISED-R3-FOR BLDG-2-as per various lvls_MEAS SHEET OF SECTOR-G 3BHK-14.04.12-JRP" xfId="2919" xr:uid="{00000000-0005-0000-0000-00004E0B0000}"/>
    <cellStyle name="_BOQ-IIT-SCPL-REVISED-R3-FOR BLDG-2-as per various lvls_MEAS SHEET Of SIX FLOOR WOODEN FLOORING- PREKSHA-RE WRITE FOR FLOORING" xfId="2920" xr:uid="{00000000-0005-0000-0000-00004F0B0000}"/>
    <cellStyle name="_BOQ-IIT-SCPL-REVISED-R3-FOR BLDG-2-as per various lvls_MEAS SHEET OF STRL CIVIL BLOCK D18-18.11.11-SJU.xls - CHK" xfId="2921" xr:uid="{00000000-0005-0000-0000-0000500B0000}"/>
    <cellStyle name="_BOQ-IIT-SCPL-REVISED-R3-FOR BLDG-2-as per various lvls_MEAS SHEET OF Struc (1BHK ECONOMY  Sector A &amp; B-A1,A2,A3,A4,B1&amp;B4 )" xfId="2922" xr:uid="{00000000-0005-0000-0000-0000510B0000}"/>
    <cellStyle name="_BOQ-IIT-SCPL-REVISED-R3-FOR BLDG-2-as per various lvls_MEAS SHEET OF Struc (1BHK ECONOMY  Sector B- B2 &amp; B3)" xfId="2923" xr:uid="{00000000-0005-0000-0000-0000520B0000}"/>
    <cellStyle name="_BOQ-IIT-SCPL-REVISED-R3-FOR BLDG-2-as per various lvls_MEAS SHEET OF Struc (1BHK Luxury  Sector C- C1 ,C2 &amp; C3)" xfId="2924" xr:uid="{00000000-0005-0000-0000-0000530B0000}"/>
    <cellStyle name="_BOQ-IIT-SCPL-REVISED-R3-FOR BLDG-2-as per various lvls_MEAS SHEET OF Struc (1BHK Luxury  Sector D- D1 ,D2 )" xfId="2925" xr:uid="{00000000-0005-0000-0000-0000540B0000}"/>
    <cellStyle name="_BOQ-IIT-SCPL-REVISED-R3-FOR BLDG-2-as per various lvls_MEAS SHEET OF Struc (2BHK Luxury  Sector E-E1 )" xfId="2926" xr:uid="{00000000-0005-0000-0000-0000550B0000}"/>
    <cellStyle name="_BOQ-IIT-SCPL-REVISED-R3-FOR BLDG-2-as per various lvls_MEAS SHEET OF Struc (2BHK Luxury  Sector E-E2 )" xfId="2927" xr:uid="{00000000-0005-0000-0000-0000560B0000}"/>
    <cellStyle name="_BOQ-IIT-SCPL-REVISED-R3-FOR BLDG-2-as per various lvls_MEAS SHEET OF Struc (3BHK Sector-G)-20.04.12-JRP" xfId="2928" xr:uid="{00000000-0005-0000-0000-0000570B0000}"/>
    <cellStyle name="_BOQ-IIT-SCPL-REVISED-R3-FOR BLDG-2-as per various lvls_MEAS SHEET OF- STRUC FINAL 19-01-2012" xfId="2929" xr:uid="{00000000-0005-0000-0000-0000580B0000}"/>
    <cellStyle name="_BOQ-IIT-SCPL-REVISED-R3-FOR BLDG-2-as per various lvls_Meas Sheet of-stru-STAFF QUARTER-kajal" xfId="2930" xr:uid="{00000000-0005-0000-0000-0000590B0000}"/>
    <cellStyle name="_BOQ-IIT-SCPL-REVISED-R3-FOR BLDG-2-as per various lvls_MEAS.-OR'S (G+1) (3 QTRS.)" xfId="2931" xr:uid="{00000000-0005-0000-0000-00005A0B0000}"/>
    <cellStyle name="_BOQ-IIT-SCPL-REVISED-R3-FOR BLDG-2-as per various lvls_MEAS.-OR'S (G+2) (6 QTRS.)" xfId="2932" xr:uid="{00000000-0005-0000-0000-00005B0B0000}"/>
    <cellStyle name="_BOQ-IIT-SCPL-REVISED-R3-FOR BLDG-2-as per various lvls_MEAS-FACULTY HOUSE-16.04.10-A" xfId="2933" xr:uid="{00000000-0005-0000-0000-00005C0B0000}"/>
    <cellStyle name="_BOQ-IIT-SCPL-REVISED-R3-FOR BLDG-2-as per various lvls_MEAS-FACULTY HOUSE-16.04.10-A_BOQ" xfId="2934" xr:uid="{00000000-0005-0000-0000-00005D0B0000}"/>
    <cellStyle name="_BOQ-IIT-SCPL-REVISED-R3-FOR BLDG-2-as per various lvls_MEAS-FACULTY HOUSE-16.04.10-A_MEAS SHEET OF- ARCH. &amp; R.C.C. (M)" xfId="2935" xr:uid="{00000000-0005-0000-0000-00005E0B0000}"/>
    <cellStyle name="_BOQ-IIT-SCPL-REVISED-R3-FOR BLDG-2-as per various lvls_MEAS-FACULTY HOUSE-16.04.10-A_MEAS SHEET OF RCC FOR Admin - 19-03-12 - ANKITA" xfId="2936" xr:uid="{00000000-0005-0000-0000-00005F0B0000}"/>
    <cellStyle name="_BOQ-IIT-SCPL-REVISED-R3-FOR BLDG-2-as per various lvls_MEAS-FACULTY HOUSE-16.04.10-A_Meas. Sheet Of R.C.C. (07-06-12)(M.)(Tower - 2)" xfId="2937" xr:uid="{00000000-0005-0000-0000-0000600B0000}"/>
    <cellStyle name="_BOQ-IIT-SCPL-REVISED-R3-FOR BLDG-2-as per various lvls_MEAS-FACULTY HOUSE-16.04.10-A_Meas. Sheet Of R.C.C. (07-06-12)(M.)(Tower- 1)" xfId="2938" xr:uid="{00000000-0005-0000-0000-0000610B0000}"/>
    <cellStyle name="_BOQ-IIT-SCPL-REVISED-R3-FOR BLDG-2-as per various lvls_MEAS-FACULTY HOUSE-16.04.10-A_Meas. Sheet Of R.C.C. (13-06-12)(M)(basement)" xfId="2939" xr:uid="{00000000-0005-0000-0000-0000620B0000}"/>
    <cellStyle name="_BOQ-IIT-SCPL-REVISED-R3-FOR BLDG-2-as per various lvls_MEAS-FACULTY HOUSE-16.04.10-A_Meas. Sheet Of R.C.C.Tower 3-(9.06.12)-N" xfId="2940" xr:uid="{00000000-0005-0000-0000-0000630B0000}"/>
    <cellStyle name="_BOQ-IIT-SCPL-REVISED-R3-FOR BLDG-2-as per various lvls_Meas-RCC-9-1-12" xfId="2941" xr:uid="{00000000-0005-0000-0000-0000640B0000}"/>
    <cellStyle name="_BOQ-IIT-SCPL-REVISED-R3-FOR BLDG-2-as per various lvls_Meas-RCC-9-1-12 chk preksha" xfId="2942" xr:uid="{00000000-0005-0000-0000-0000650B0000}"/>
    <cellStyle name="_BOQ-IIT-SCPL-REVISED-R3-FOR BLDG-2-as per various lvls_Meas-RCC-9-1-12 -Mitali" xfId="2943" xr:uid="{00000000-0005-0000-0000-0000660B0000}"/>
    <cellStyle name="_BOQ-IIT-SCPL-REVISED-R3-FOR BLDG-2-as per various lvls_MEASS SHEET OF PARTITION WALL -5 TH FLOORmitali-RE WRITE FOR FLOORING" xfId="2944" xr:uid="{00000000-0005-0000-0000-0000670B0000}"/>
    <cellStyle name="_BOQ-IIT-SCPL-REVISED-R3-FOR BLDG-2-as per various lvls_MEAS-SHEET-OF  INTERIOR WORK - CORRIDOR-BL" xfId="2945" xr:uid="{00000000-0005-0000-0000-0000680B0000}"/>
    <cellStyle name="_BOQ-IIT-SCPL-REVISED-R3-FOR BLDG-2-as per various lvls_MEAS-SHEET-OF  INTERIOR WORK - other area 1st lower &amp; 2nd lower-BL" xfId="2946" xr:uid="{00000000-0005-0000-0000-0000690B0000}"/>
    <cellStyle name="_BOQ-IIT-SCPL-REVISED-R3-FOR BLDG-2-as per various lvls_MEAS-SHEET-OF  INTERIOR WORK -FALSE CEILING -BL" xfId="2947" xr:uid="{00000000-0005-0000-0000-00006A0B0000}"/>
    <cellStyle name="_BOQ-IIT-SCPL-REVISED-R3-FOR BLDG-2-as per various lvls_MEAS-SHEET-OF  INTERIOR WORK -LIFT LOBBY-BL -" xfId="2948" xr:uid="{00000000-0005-0000-0000-00006B0B0000}"/>
    <cellStyle name="_BOQ-IIT-SCPL-REVISED-R3-FOR BLDG-2-as per various lvls_MEAS-SHEET-OF Flooring - Chaitali -" xfId="2949" xr:uid="{00000000-0005-0000-0000-00006C0B0000}"/>
    <cellStyle name="_BOQ-IIT-SCPL-REVISED-R3-FOR BLDG-2-as per various lvls_MEAS-SHEET-OF Partition - Chaitali - " xfId="2950" xr:uid="{00000000-0005-0000-0000-00006D0B0000}"/>
    <cellStyle name="_BOQ-IIT-SCPL-REVISED-R3-FOR BLDG-2-as per various lvls_Measurement" xfId="2951" xr:uid="{00000000-0005-0000-0000-00006E0B0000}"/>
    <cellStyle name="_BOQ-IIT-SCPL-REVISED-R3-FOR BLDG-2-as per various lvls_Measurement 2" xfId="2952" xr:uid="{00000000-0005-0000-0000-00006F0B0000}"/>
    <cellStyle name="_BOQ-IIT-SCPL-REVISED-R3-FOR BLDG-2-as per various lvls_MEASUREMENT SHEET FINAL - SHINU" xfId="2953" xr:uid="{00000000-0005-0000-0000-0000700B0000}"/>
    <cellStyle name="_BOQ-IIT-SCPL-REVISED-R3-FOR BLDG-2-as per various lvls_MEASUREMENT SHEET FINNAL - SHINU" xfId="2954" xr:uid="{00000000-0005-0000-0000-0000710B0000}"/>
    <cellStyle name="_BOQ-IIT-SCPL-REVISED-R3-FOR BLDG-2-as per various lvls_MEASUREMENT SHEET -Plaster At Guest House- Chaitali" xfId="2955" xr:uid="{00000000-0005-0000-0000-0000720B0000}"/>
    <cellStyle name="_BOQ-IIT-SCPL-REVISED-R3-FOR BLDG-2-as per various lvls_MEASUREMENT-MAJOR(G+1)-BLOCK-4- 10-08-10-ARVA" xfId="2956" xr:uid="{00000000-0005-0000-0000-0000730B0000}"/>
    <cellStyle name="_BOQ-IIT-SCPL-REVISED-R3-FOR BLDG-2-as per various lvls_MEASUREMENT-MAJOR(G+1)-BLOCK-4- 10-08-10-NILAM" xfId="2957" xr:uid="{00000000-0005-0000-0000-0000740B0000}"/>
    <cellStyle name="_BOQ-IIT-SCPL-REVISED-R3-FOR BLDG-2-as per various lvls_Miscellaneous work" xfId="2958" xr:uid="{00000000-0005-0000-0000-0000750B0000}"/>
    <cellStyle name="_BOQ-IIT-SCPL-REVISED-R3-FOR BLDG-2-as per various lvls_painting" xfId="2959" xr:uid="{00000000-0005-0000-0000-0000760B0000}"/>
    <cellStyle name="_BOQ-IIT-SCPL-REVISED-R3-FOR BLDG-2-as per various lvls_Partition" xfId="2960" xr:uid="{00000000-0005-0000-0000-0000770B0000}"/>
    <cellStyle name="_BOQ-IIT-SCPL-REVISED-R3-FOR BLDG-2-as per various lvls_Plumbing Sheet 10-02 -2012 -- VK" xfId="2961" xr:uid="{00000000-0005-0000-0000-0000780B0000}"/>
    <cellStyle name="_BOQ-IIT-SCPL-REVISED-R3-FOR BLDG-2-as per various lvls_RA-MKT" xfId="2962" xr:uid="{00000000-0005-0000-0000-0000790B0000}"/>
    <cellStyle name="_BOQ-IIT-SCPL-REVISED-R3-FOR BLDG-2-as per various lvls_RCC OR'S (G+2) -6 QTR_" xfId="2963" xr:uid="{00000000-0005-0000-0000-00007A0B0000}"/>
    <cellStyle name="_BOQ-IIT-SCPL-REVISED-R3-FOR BLDG-2-as per various lvls_RESI. FIN BOQ - D18" xfId="2964" xr:uid="{00000000-0005-0000-0000-00007B0B0000}"/>
    <cellStyle name="_BOQ-IIT-SCPL-REVISED-R3-FOR BLDG-2-as per various lvls_REVISED ESTIMATE -29.09.11" xfId="2965" xr:uid="{00000000-0005-0000-0000-00007C0B0000}"/>
    <cellStyle name="_BOQ-IIT-SCPL-REVISED-R3-FOR BLDG-2-as per various lvls_Sez_Boq_Superstructure part-FORMATED" xfId="2966" xr:uid="{00000000-0005-0000-0000-00007D0B0000}"/>
    <cellStyle name="_BOQ-IIT-SCPL-REVISED-R3-FOR BLDG-2-as per various lvls_Steel truss-Dharmendra" xfId="2967" xr:uid="{00000000-0005-0000-0000-00007E0B0000}"/>
    <cellStyle name="_BOQ-IIT-SCPL-REVISED-R3-FOR BLDG-2-as per various lvls_Structr" xfId="2968" xr:uid="{00000000-0005-0000-0000-00007F0B0000}"/>
    <cellStyle name="_BOQ-IIT-SCPL-REVISED-R3-FOR BLDG-2-as per various lvls_SUMMARY (2)" xfId="2969" xr:uid="{00000000-0005-0000-0000-0000800B0000}"/>
    <cellStyle name="_BOQ-IIT-SCPL-REVISED-R5-FOR BLDG-2-as per various lvls-26.06.09" xfId="2970" xr:uid="{00000000-0005-0000-0000-0000810B0000}"/>
    <cellStyle name="_BOQ-IIT-SCPL-REVISED-R5-FOR BLDG-2-as per various lvls-26.06.09_MEAS-FACULTY HOUSE-16.04.10-A" xfId="2971" xr:uid="{00000000-0005-0000-0000-0000820B0000}"/>
    <cellStyle name="_BOQ-IIT-SCPL-REVISED-R5-FOR BLDG-2-as per various lvls-26.06.09_MEAS-FACULTY HOUSE-16.04.10-A_BOQ" xfId="2972" xr:uid="{00000000-0005-0000-0000-0000830B0000}"/>
    <cellStyle name="_BOQ-IIT-SCPL-REVISED-R5-FOR BLDG-2-as per various lvls-26.06.09_MEAS-FACULTY HOUSE-16.04.10-A_MEAS SHEET OF- ARCH. &amp; R.C.C. (M)" xfId="2973" xr:uid="{00000000-0005-0000-0000-0000840B0000}"/>
    <cellStyle name="_BOQ-IIT-SCPL-REVISED-R5-FOR BLDG-2-as per various lvls-26.06.09_MEAS-FACULTY HOUSE-16.04.10-A_MEAS SHEET OF RCC FOR Admin - 19-03-12 - ANKITA" xfId="2974" xr:uid="{00000000-0005-0000-0000-0000850B0000}"/>
    <cellStyle name="_BOQ-IIT-SCPL-REVISED-R5-FOR BLDG-2-as per various lvls-26.06.09_MEAS-FACULTY HOUSE-16.04.10-A_Meas. Sheet Of R.C.C. (07-06-12)(M.)(Tower - 2)" xfId="2975" xr:uid="{00000000-0005-0000-0000-0000860B0000}"/>
    <cellStyle name="_BOQ-IIT-SCPL-REVISED-R5-FOR BLDG-2-as per various lvls-26.06.09_MEAS-FACULTY HOUSE-16.04.10-A_Meas. Sheet Of R.C.C. (07-06-12)(M.)(Tower- 1)" xfId="2976" xr:uid="{00000000-0005-0000-0000-0000870B0000}"/>
    <cellStyle name="_BOQ-IIT-SCPL-REVISED-R5-FOR BLDG-2-as per various lvls-26.06.09_MEAS-FACULTY HOUSE-16.04.10-A_Meas. Sheet Of R.C.C. (13-06-12)(M)(basement)" xfId="2977" xr:uid="{00000000-0005-0000-0000-0000880B0000}"/>
    <cellStyle name="_BOQ-IIT-SCPL-REVISED-R5-FOR BLDG-2-as per various lvls-26.06.09_MEAS-FACULTY HOUSE-16.04.10-A_Meas. Sheet Of R.C.C.Tower 3-(9.06.12)-N" xfId="2978" xr:uid="{00000000-0005-0000-0000-0000890B0000}"/>
    <cellStyle name="_BOQ-IIT-SCPL-REVISED-R5-FOR BLDG-2-as per various lvls-26.06.09_Sez_Boq_Superstructure part-FORMATED" xfId="2979" xr:uid="{00000000-0005-0000-0000-00008A0B0000}"/>
    <cellStyle name="_BOQ-OFFICE-9TH FLOOR-09-11-08" xfId="2980" xr:uid="{00000000-0005-0000-0000-00008B0B0000}"/>
    <cellStyle name="_BOQ-STRL CIVIL-SAMPLE HOUSEL-14-02-12" xfId="2981" xr:uid="{00000000-0005-0000-0000-00008C0B0000}"/>
    <cellStyle name="_BOSCH Quote-DLF Jhandewalan -IBM-16 11 07" xfId="2982" xr:uid="{00000000-0005-0000-0000-00008D0B0000}"/>
    <cellStyle name="_BOSCH Quote-DLF Jhandewalan -IBM-23 11 07" xfId="2983" xr:uid="{00000000-0005-0000-0000-00008E0B0000}"/>
    <cellStyle name="_BPCL - AMC Cost Case - 9th Jun 2008" xfId="2984" xr:uid="{00000000-0005-0000-0000-00008F0B0000}"/>
    <cellStyle name="_BPCL - Mumbai HP  25.07.05 Email" xfId="2985" xr:uid="{00000000-0005-0000-0000-0000900B0000}"/>
    <cellStyle name="_BPCL - Mumbai HP  25.07.05 Email_R1_Radius BOQ_17.07.12" xfId="2986" xr:uid="{00000000-0005-0000-0000-0000910B0000}"/>
    <cellStyle name="_BPCL DC- 10.08.05mail" xfId="2987" xr:uid="{00000000-0005-0000-0000-0000920B0000}"/>
    <cellStyle name="_BPCL DC- 10.08.05mail_R1_Radius BOQ_17.07.12" xfId="2988" xr:uid="{00000000-0005-0000-0000-0000930B0000}"/>
    <cellStyle name="_BPCL Golf Green 60927 amc bid" xfId="2989" xr:uid="{00000000-0005-0000-0000-0000940B0000}"/>
    <cellStyle name="_BPCL V1" xfId="2990" xr:uid="{00000000-0005-0000-0000-0000950B0000}"/>
    <cellStyle name="_Brakes India COST CASE for HA 11_v2.5" xfId="2991" xr:uid="{00000000-0005-0000-0000-0000960B0000}"/>
    <cellStyle name="_break-up" xfId="2992" xr:uid="{00000000-0005-0000-0000-0000970B0000}"/>
    <cellStyle name="_Break-up  BOM Rev4 18 11 06" xfId="2993" xr:uid="{00000000-0005-0000-0000-0000980B0000}"/>
    <cellStyle name="_BSNL - Passive IC Cost Case" xfId="2994" xr:uid="{00000000-0005-0000-0000-0000990B0000}"/>
    <cellStyle name="_BSNL ( NAF S125 Option) - 18.10.06" xfId="2995" xr:uid="{00000000-0005-0000-0000-00009A0B0000}"/>
    <cellStyle name="_BSNL ( NAF S125 Option) - 18.10.06_R1_Radius BOQ_17.07.12" xfId="2996" xr:uid="{00000000-0005-0000-0000-00009B0B0000}"/>
    <cellStyle name="_BSNL BB Tender 2006 April 7th-sent to IBM" xfId="2997" xr:uid="{00000000-0005-0000-0000-00009C0B0000}"/>
    <cellStyle name="_BSNL BOQ for IBM(20061116)" xfId="2998" xr:uid="{00000000-0005-0000-0000-00009D0B0000}"/>
    <cellStyle name="_BSNL GSM OSS pricing" xfId="2999" xr:uid="{00000000-0005-0000-0000-00009E0B0000}"/>
    <cellStyle name="_BSNL MP Utstarcom Cost Case 190307" xfId="3000" xr:uid="{00000000-0005-0000-0000-00009F0B0000}"/>
    <cellStyle name="_BSNL MP Utstarcom Cost Case 190307_Atos" xfId="3001" xr:uid="{00000000-0005-0000-0000-0000A00B0000}"/>
    <cellStyle name="_BSNL MP Utstarcom Cost Case 190307_Canara Bank Cost Case -DR- v0.1" xfId="3002" xr:uid="{00000000-0005-0000-0000-0000A10B0000}"/>
    <cellStyle name="_BSNL MP Utstarcom Cost Case 190307_Canara Bank Cost Case -DR- v0.1_Atos" xfId="3003" xr:uid="{00000000-0005-0000-0000-0000A20B0000}"/>
    <cellStyle name="_BSNL MP Utstarcom Cost Case 190307_Canara Bank Cost Case -DR- v0.1_Revised BOQ ATOS 030312 (2)" xfId="3004" xr:uid="{00000000-0005-0000-0000-0000A30B0000}"/>
    <cellStyle name="_BSNL MP Utstarcom Cost Case 190307_Canara Bank Cost Case -PRI- v0.1" xfId="3005" xr:uid="{00000000-0005-0000-0000-0000A40B0000}"/>
    <cellStyle name="_BSNL MP Utstarcom Cost Case 190307_Canara Bank Cost Case -PRI- v0.1_Atos" xfId="3006" xr:uid="{00000000-0005-0000-0000-0000A50B0000}"/>
    <cellStyle name="_BSNL MP Utstarcom Cost Case 190307_Canara Bank Cost Case -PRI- v0.1_Revised BOQ ATOS 030312 (2)" xfId="3007" xr:uid="{00000000-0005-0000-0000-0000A60B0000}"/>
    <cellStyle name="_BSNL MP Utstarcom Cost Case 190307_CC-Hosting-BLR-ManIPAL V0.1-5yrs-06mar10" xfId="3008" xr:uid="{00000000-0005-0000-0000-0000A70B0000}"/>
    <cellStyle name="_BSNL MP Utstarcom Cost Case 190307_CC-Hosting-BLR-ManIPAL V0.1-5yrs-06mar10_Atos" xfId="3009" xr:uid="{00000000-0005-0000-0000-0000A80B0000}"/>
    <cellStyle name="_BSNL MP Utstarcom Cost Case 190307_CC-Hosting-BLR-ManIPAL V0.1-5yrs-06mar10_Revised BOQ ATOS 030312 (2)" xfId="3010" xr:uid="{00000000-0005-0000-0000-0000A90B0000}"/>
    <cellStyle name="_BSNL MP Utstarcom Cost Case 190307_Cost_Case System Implementation and Software - 14-Dec" xfId="3011" xr:uid="{00000000-0005-0000-0000-0000AA0B0000}"/>
    <cellStyle name="_BSNL MP Utstarcom Cost Case 190307_Cost_Case System Implementation and Software - 14-Dec_Atos" xfId="3012" xr:uid="{00000000-0005-0000-0000-0000AB0B0000}"/>
    <cellStyle name="_BSNL MP Utstarcom Cost Case 190307_Cost_Case System Implementation and Software - 14-Dec_Revised BOQ ATOS 030312 (2)" xfId="3013" xr:uid="{00000000-0005-0000-0000-0000AC0B0000}"/>
    <cellStyle name="_BSNL MP Utstarcom Cost Case 190307_Cost_Case_Hosting_Devas_BRM-ver0.3(1yr)" xfId="3014" xr:uid="{00000000-0005-0000-0000-0000AD0B0000}"/>
    <cellStyle name="_BSNL MP Utstarcom Cost Case 190307_Cost_Case_Hosting_Devas_BRM-ver0.3(1yr)_Atos" xfId="3015" xr:uid="{00000000-0005-0000-0000-0000AE0B0000}"/>
    <cellStyle name="_BSNL MP Utstarcom Cost Case 190307_Cost_Case_Hosting_Devas_BRM-ver0.3(1yr)_Revised BOQ ATOS 030312 (2)" xfId="3016" xr:uid="{00000000-0005-0000-0000-0000AF0B0000}"/>
    <cellStyle name="_BSNL MP Utstarcom Cost Case 190307_Revised BOQ ATOS 030312 (2)" xfId="3017" xr:uid="{00000000-0005-0000-0000-0000B00B0000}"/>
    <cellStyle name="_BSNL MP Utstarcom Cost Case 190307_Software and OTC Server implementation - 24-Nov" xfId="3018" xr:uid="{00000000-0005-0000-0000-0000B10B0000}"/>
    <cellStyle name="_BSNL MP Utstarcom Cost Case 190307_Software and OTC Server implementation - 24-Nov_Atos" xfId="3019" xr:uid="{00000000-0005-0000-0000-0000B20B0000}"/>
    <cellStyle name="_BSNL MP Utstarcom Cost Case 190307_Software and OTC Server implementation - 24-Nov_Revised BOQ ATOS 030312 (2)" xfId="3020" xr:uid="{00000000-0005-0000-0000-0000B30B0000}"/>
    <cellStyle name="_BSNL MP Utstarcom Cost Case 190307_SS" xfId="3021" xr:uid="{00000000-0005-0000-0000-0000B40B0000}"/>
    <cellStyle name="_BSNL MP Utstarcom Cost Case 190307_SS_Atos" xfId="3022" xr:uid="{00000000-0005-0000-0000-0000B50B0000}"/>
    <cellStyle name="_BSNL MP Utstarcom Cost Case 190307_SS_Revised BOQ ATOS 030312 (2)" xfId="3023" xr:uid="{00000000-0005-0000-0000-0000B60B0000}"/>
    <cellStyle name="_BSNL multiplay- Active Cost Case ver 1.1" xfId="3024" xr:uid="{00000000-0005-0000-0000-0000B70B0000}"/>
    <cellStyle name="_BSNL Storage 06th Nov 06" xfId="3025" xr:uid="{00000000-0005-0000-0000-0000B80B0000}"/>
    <cellStyle name="_BSNL Storage pricing" xfId="3026" xr:uid="{00000000-0005-0000-0000-0000B90B0000}"/>
    <cellStyle name="_BSNL-IBM-18.09.06" xfId="3027" xr:uid="{00000000-0005-0000-0000-0000BA0B0000}"/>
    <cellStyle name="_budget forecast_rev1_dec'08 (3) (3)" xfId="3028" xr:uid="{00000000-0005-0000-0000-0000BB0B0000}"/>
    <cellStyle name="_budget forecast_rev1_dec'08 (3) (3) 2" xfId="3029" xr:uid="{00000000-0005-0000-0000-0000BC0B0000}"/>
    <cellStyle name="_budget forecast_rev1_dec'08 (3) (3) 3" xfId="3030" xr:uid="{00000000-0005-0000-0000-0000BD0B0000}"/>
    <cellStyle name="_budget forecast_rev1_dec'08 (3) (3) 3 2" xfId="3031" xr:uid="{00000000-0005-0000-0000-0000BE0B0000}"/>
    <cellStyle name="_budget forecast_rev1_dec'08 (3) (3) 4" xfId="3032" xr:uid="{00000000-0005-0000-0000-0000BF0B0000}"/>
    <cellStyle name="_budget forecast_rev1_dec'08 (3) (3)_BEGUR FINISHING" xfId="3033" xr:uid="{00000000-0005-0000-0000-0000C00B0000}"/>
    <cellStyle name="_budget forecast_rev1_dec'08 (3) (3)_BEGUR Structure BOQ with DPL_Cost 24112011" xfId="3034" xr:uid="{00000000-0005-0000-0000-0000C10B0000}"/>
    <cellStyle name="_budget forecast_rev1_dec'08 (3) (3)_DLF_Equipment_Formwork" xfId="3035" xr:uid="{00000000-0005-0000-0000-0000C20B0000}"/>
    <cellStyle name="_budget forecast_rev1_dec'08 (3) (3)_DLF_Equipment_Formwork R4" xfId="3036" xr:uid="{00000000-0005-0000-0000-0000C30B0000}"/>
    <cellStyle name="_budget forecast_rev1_dec'08 (3) (3)_Monthly consumption summary-Begur -sept-11" xfId="3037" xr:uid="{00000000-0005-0000-0000-0000C40B0000}"/>
    <cellStyle name="_budget forecast_rev1_dec'08 (3) (3)_revised Monthly consumption summary-Begur -July-11" xfId="3038" xr:uid="{00000000-0005-0000-0000-0000C50B0000}"/>
    <cellStyle name="_budget forecast_rev1_dec'08 (3) (3)_Structure BOQ" xfId="3039" xr:uid="{00000000-0005-0000-0000-0000C60B0000}"/>
    <cellStyle name="_budget noida mall _ structre and rough finish" xfId="3040" xr:uid="{00000000-0005-0000-0000-0000C70B0000}"/>
    <cellStyle name="_Budget sumaary updated up to Jan-08" xfId="3041" xr:uid="{00000000-0005-0000-0000-0000C80B0000}"/>
    <cellStyle name="_Budget sumaary updated up to Jan-08 2" xfId="3042" xr:uid="{00000000-0005-0000-0000-0000C90B0000}"/>
    <cellStyle name="_Budget sumaary updated up to Jan-08 3" xfId="3043" xr:uid="{00000000-0005-0000-0000-0000CA0B0000}"/>
    <cellStyle name="_Budget sumaary updated up to Jan-08 3 2" xfId="3044" xr:uid="{00000000-0005-0000-0000-0000CB0B0000}"/>
    <cellStyle name="_Budget sumaary updated up to Jan-08 4" xfId="3045" xr:uid="{00000000-0005-0000-0000-0000CC0B0000}"/>
    <cellStyle name="_Budget sumaary updated up to Jan-08_BEGUR FINISHING" xfId="3046" xr:uid="{00000000-0005-0000-0000-0000CD0B0000}"/>
    <cellStyle name="_Budget sumaary updated up to Jan-08_BEGUR Structure BOQ with DPL_Cost 24112011" xfId="3047" xr:uid="{00000000-0005-0000-0000-0000CE0B0000}"/>
    <cellStyle name="_Budget sumaary updated up to Jan-08_Book2" xfId="3048" xr:uid="{00000000-0005-0000-0000-0000CF0B0000}"/>
    <cellStyle name="_Budget sumaary updated up to Jan-08_Book2 2" xfId="3049" xr:uid="{00000000-0005-0000-0000-0000D00B0000}"/>
    <cellStyle name="_Budget sumaary updated up to Jan-08_Book2_Copy of Xl0000001" xfId="3050" xr:uid="{00000000-0005-0000-0000-0000D10B0000}"/>
    <cellStyle name="_Budget sumaary updated up to Jan-08_Book2_Copy of Xl0000001 2" xfId="3051" xr:uid="{00000000-0005-0000-0000-0000D20B0000}"/>
    <cellStyle name="_Budget sumaary updated up to Jan-08_Book2_Monthly consumption summary-Begur -sept-11" xfId="3052" xr:uid="{00000000-0005-0000-0000-0000D30B0000}"/>
    <cellStyle name="_Budget sumaary updated up to Jan-08_Book2_revised Monthly consumption summary-Begur -July-11" xfId="3053" xr:uid="{00000000-0005-0000-0000-0000D40B0000}"/>
    <cellStyle name="_Budget sumaary updated up to Jan-08_Book2_revised Monthly consumption summary-Begur -July-11 2" xfId="3054" xr:uid="{00000000-0005-0000-0000-0000D50B0000}"/>
    <cellStyle name="_Budget sumaary updated up to Jan-08_DLF_Equipment_Formwork" xfId="3055" xr:uid="{00000000-0005-0000-0000-0000D60B0000}"/>
    <cellStyle name="_Budget sumaary updated up to Jan-08_DLF_Equipment_Formwork R4" xfId="3056" xr:uid="{00000000-0005-0000-0000-0000D70B0000}"/>
    <cellStyle name="_Budget sumaary updated up to Jan-08_DLF_West End IDC1" xfId="3057" xr:uid="{00000000-0005-0000-0000-0000D80B0000}"/>
    <cellStyle name="_Budget sumaary updated up to Jan-08_Monthly consumption summary-Begur -sept-11" xfId="3058" xr:uid="{00000000-0005-0000-0000-0000D90B0000}"/>
    <cellStyle name="_Budget sumaary updated up to Jan-08_revised Monthly consumption summary-Begur -July-11" xfId="3059" xr:uid="{00000000-0005-0000-0000-0000DA0B0000}"/>
    <cellStyle name="_Budget sumaary updated up to Jan-08_Structure BOQ" xfId="3060" xr:uid="{00000000-0005-0000-0000-0000DB0B0000}"/>
    <cellStyle name="_Builtup Area" xfId="3061" xr:uid="{00000000-0005-0000-0000-0000DC0B0000}"/>
    <cellStyle name="_BUILTUP AREA-16-12-08 PD" xfId="3062" xr:uid="{00000000-0005-0000-0000-0000DD0B0000}"/>
    <cellStyle name="_Business Critical Applications" xfId="3063" xr:uid="{00000000-0005-0000-0000-0000DE0B0000}"/>
    <cellStyle name="_Business Critical Applications_Atos" xfId="3064" xr:uid="{00000000-0005-0000-0000-0000DF0B0000}"/>
    <cellStyle name="_Business Critical Applications_CBS ITS Cost case V15_170809" xfId="3065" xr:uid="{00000000-0005-0000-0000-0000E00B0000}"/>
    <cellStyle name="_Business Critical Applications_CBS ITS Cost case V15_170809_Atos" xfId="3066" xr:uid="{00000000-0005-0000-0000-0000E10B0000}"/>
    <cellStyle name="_Business Critical Applications_CBS ITS Cost case V15_170809_Can Bank cost case_23rdFeb2010_V3" xfId="3067" xr:uid="{00000000-0005-0000-0000-0000E20B0000}"/>
    <cellStyle name="_Business Critical Applications_CBS ITS Cost case V15_170809_Can Bank cost case_23rdFeb2010_V3_Atos" xfId="3068" xr:uid="{00000000-0005-0000-0000-0000E30B0000}"/>
    <cellStyle name="_Business Critical Applications_CBS ITS Cost case V15_170809_Can Bank cost case_23rdFeb2010_V3_Revised BOQ ATOS 030312 (2)" xfId="3069" xr:uid="{00000000-0005-0000-0000-0000E40B0000}"/>
    <cellStyle name="_Business Critical Applications_CBS ITS Cost case V15_170809_Revised BOQ ATOS 030312 (2)" xfId="3070" xr:uid="{00000000-0005-0000-0000-0000E50B0000}"/>
    <cellStyle name="_Business Critical Applications_Revised BOQ ATOS 030312 (2)" xfId="3071" xr:uid="{00000000-0005-0000-0000-0000E60B0000}"/>
    <cellStyle name="_CA Campus" xfId="3072" xr:uid="{00000000-0005-0000-0000-0000E70B0000}"/>
    <cellStyle name="_CA Campus_MEAS-FACULTY HOUSE-16.04.10-A" xfId="3073" xr:uid="{00000000-0005-0000-0000-0000E80B0000}"/>
    <cellStyle name="_CA Campus_MEAS-FACULTY HOUSE-16.04.10-A_BOQ" xfId="3074" xr:uid="{00000000-0005-0000-0000-0000E90B0000}"/>
    <cellStyle name="_CA Campus_MEAS-FACULTY HOUSE-16.04.10-A_MEAS SHEET OF- ARCH. &amp; R.C.C. (M)" xfId="3075" xr:uid="{00000000-0005-0000-0000-0000EA0B0000}"/>
    <cellStyle name="_CA Campus_MEAS-FACULTY HOUSE-16.04.10-A_MEAS SHEET OF RCC FOR Admin - 19-03-12 - ANKITA" xfId="3076" xr:uid="{00000000-0005-0000-0000-0000EB0B0000}"/>
    <cellStyle name="_CA Campus_MEAS-FACULTY HOUSE-16.04.10-A_Meas. Sheet Of R.C.C. (07-06-12)(M.)(Tower - 2)" xfId="3077" xr:uid="{00000000-0005-0000-0000-0000EC0B0000}"/>
    <cellStyle name="_CA Campus_MEAS-FACULTY HOUSE-16.04.10-A_Meas. Sheet Of R.C.C. (07-06-12)(M.)(Tower- 1)" xfId="3078" xr:uid="{00000000-0005-0000-0000-0000ED0B0000}"/>
    <cellStyle name="_CA Campus_MEAS-FACULTY HOUSE-16.04.10-A_Meas. Sheet Of R.C.C. (13-06-12)(M)(basement)" xfId="3079" xr:uid="{00000000-0005-0000-0000-0000EE0B0000}"/>
    <cellStyle name="_CA Campus_MEAS-FACULTY HOUSE-16.04.10-A_Meas. Sheet Of R.C.C.Tower 3-(9.06.12)-N" xfId="3080" xr:uid="{00000000-0005-0000-0000-0000EF0B0000}"/>
    <cellStyle name="_CA Campus_Sez_Boq_Superstructure part-FORMATED" xfId="3081" xr:uid="{00000000-0005-0000-0000-0000F00B0000}"/>
    <cellStyle name="_Cabling BOQ for TTSL DC_Chennai_V1.1_18.03.2010.Rev-2" xfId="3082" xr:uid="{00000000-0005-0000-0000-0000F10B0000}"/>
    <cellStyle name="_Cabling BOQ forL&amp;T GICL 2009_10_15.xls   Year -5 working sheet" xfId="3083" xr:uid="{00000000-0005-0000-0000-0000F20B0000}"/>
    <cellStyle name="_CAN BANK EUS Cost Sheet" xfId="3084" xr:uid="{00000000-0005-0000-0000-0000F30B0000}"/>
    <cellStyle name="_Can Bank_Consolidated_291208_V1.4" xfId="3085" xr:uid="{00000000-0005-0000-0000-0000F40B0000}"/>
    <cellStyle name="_CANARA BANK 500_SFS_V1" xfId="3086" xr:uid="{00000000-0005-0000-0000-0000F50B0000}"/>
    <cellStyle name="_CANARA BANK 713614 8002832 255U-OAUU93(near site)" xfId="3087" xr:uid="{00000000-0005-0000-0000-0000F60B0000}"/>
    <cellStyle name="_CANARA BANK 713614 8002833 255U-OAUU93(DC)" xfId="3088" xr:uid="{00000000-0005-0000-0000-0000F70B0000}"/>
    <cellStyle name="_CANARA BANK 713614 8002834 255U-OAUU93(DR)" xfId="3089" xr:uid="{00000000-0005-0000-0000-0000F80B0000}"/>
    <cellStyle name="_Canara Bank Financials" xfId="3090" xr:uid="{00000000-0005-0000-0000-0000F90B0000}"/>
    <cellStyle name="_CANARA BANK281105" xfId="3091" xr:uid="{00000000-0005-0000-0000-0000FA0B0000}"/>
    <cellStyle name="_CANARA BANK-NEAR SITE-22-Aug_MA" xfId="3092" xr:uid="{00000000-0005-0000-0000-0000FB0B0000}"/>
    <cellStyle name="_Canara Bnk Cost Case 08-08-08" xfId="3093" xr:uid="{00000000-0005-0000-0000-0000FC0B0000}"/>
    <cellStyle name="_Canara Bnk Cost Case 110608" xfId="3094" xr:uid="{00000000-0005-0000-0000-0000FD0B0000}"/>
    <cellStyle name="_CanaraBank_2953_03062009" xfId="3095" xr:uid="{00000000-0005-0000-0000-0000FE0B0000}"/>
    <cellStyle name="_CanaraBank_MW_Services_CostCase_ v1.1" xfId="3096" xr:uid="{00000000-0005-0000-0000-0000FF0B0000}"/>
    <cellStyle name="_CanBank Cost case V5.1" xfId="3097" xr:uid="{00000000-0005-0000-0000-0000000C0000}"/>
    <cellStyle name="_Cap Gemini - 1-Nov-08" xfId="3098" xr:uid="{00000000-0005-0000-0000-0000010C0000}"/>
    <cellStyle name="_Capgemini cost case ver 2.0" xfId="3099" xr:uid="{00000000-0005-0000-0000-0000020C0000}"/>
    <cellStyle name="_Capgemini cost case ver 2.0_Atos" xfId="3100" xr:uid="{00000000-0005-0000-0000-0000030C0000}"/>
    <cellStyle name="_Capgemini cost case ver 2.0_Revised BOQ ATOS 030312 (2)" xfId="3101" xr:uid="{00000000-0005-0000-0000-0000040C0000}"/>
    <cellStyle name="_Capgemini Fiber Laying form M1-M2 to M3 100907" xfId="3102" xr:uid="{00000000-0005-0000-0000-0000050C0000}"/>
    <cellStyle name="_Capita Ph-II-19.01.07-BMS" xfId="3103" xr:uid="{00000000-0005-0000-0000-0000060C0000}"/>
    <cellStyle name="_Case Metlife_V1.3_Indicative_Nov 29th_LJ_BOQ" xfId="3104" xr:uid="{00000000-0005-0000-0000-0000070C0000}"/>
    <cellStyle name="_Case Metlife_V1.6_Indicative_Dec 5th_LJ_wrkg_S" xfId="3105" xr:uid="{00000000-0005-0000-0000-0000080C0000}"/>
    <cellStyle name="_Cash flow.xls March " xfId="3106" xr:uid="{00000000-0005-0000-0000-0000090C0000}"/>
    <cellStyle name="_cashflow1" xfId="3107" xr:uid="{00000000-0005-0000-0000-00000A0C0000}"/>
    <cellStyle name="_Catholic Syrian Bank - data cenre - s125 - 20.12.2006" xfId="3108" xr:uid="{00000000-0005-0000-0000-00000B0C0000}"/>
    <cellStyle name="_Catholic Syrian Bank - data cenre - s125 - 20.12.2006_R1_Radius BOQ_17.07.12" xfId="3109" xr:uid="{00000000-0005-0000-0000-00000C0C0000}"/>
    <cellStyle name="_cauvery building - 03.11.05" xfId="3110" xr:uid="{00000000-0005-0000-0000-00000D0C0000}"/>
    <cellStyle name="_cauvery building - 03.11.05_R1_Radius BOQ_17.07.12" xfId="3111" xr:uid="{00000000-0005-0000-0000-00000E0C0000}"/>
    <cellStyle name="_CBDT FMS" xfId="3112" xr:uid="{00000000-0005-0000-0000-00000F0C0000}"/>
    <cellStyle name="_CBDT_ITS_Cost Case Ver 1.0" xfId="3113" xr:uid="{00000000-0005-0000-0000-0000100C0000}"/>
    <cellStyle name="_CBDT_ITS_Cost Case Ver 1.0_~9976425" xfId="3114" xr:uid="{00000000-0005-0000-0000-0000110C0000}"/>
    <cellStyle name="_CBDT_ITS_Cost Case Ver 1.0_~9976425_Atos" xfId="3115" xr:uid="{00000000-0005-0000-0000-0000120C0000}"/>
    <cellStyle name="_CBDT_ITS_Cost Case Ver 1.0_~9976425_R0_Radius BOQ" xfId="3116" xr:uid="{00000000-0005-0000-0000-0000130C0000}"/>
    <cellStyle name="_CBDT_ITS_Cost Case Ver 1.0_~9976425_Radius BOQ" xfId="3117" xr:uid="{00000000-0005-0000-0000-0000140C0000}"/>
    <cellStyle name="_CBDT_ITS_Cost Case Ver 1.0_~9976425_Revised BOQ ATOS 030312 (2)" xfId="3118" xr:uid="{00000000-0005-0000-0000-0000150C0000}"/>
    <cellStyle name="_CBDT_ITS_Cost Case Ver 1.0_Atos" xfId="3119" xr:uid="{00000000-0005-0000-0000-0000160C0000}"/>
    <cellStyle name="_CBDT_ITS_Cost Case Ver 1.0_CBS ITS Cost case V15_170809" xfId="3120" xr:uid="{00000000-0005-0000-0000-0000170C0000}"/>
    <cellStyle name="_CBDT_ITS_Cost Case Ver 1.0_CBS ITS Cost case V15_170809_Atos" xfId="3121" xr:uid="{00000000-0005-0000-0000-0000180C0000}"/>
    <cellStyle name="_CBDT_ITS_Cost Case Ver 1.0_CBS ITS Cost case V15_170809_Can Bank cost case_23rdFeb2010_V3" xfId="3122" xr:uid="{00000000-0005-0000-0000-0000190C0000}"/>
    <cellStyle name="_CBDT_ITS_Cost Case Ver 1.0_CBS ITS Cost case V15_170809_Can Bank cost case_23rdFeb2010_V3_Atos" xfId="3123" xr:uid="{00000000-0005-0000-0000-00001A0C0000}"/>
    <cellStyle name="_CBDT_ITS_Cost Case Ver 1.0_CBS ITS Cost case V15_170809_Can Bank cost case_23rdFeb2010_V3_R0_Radius BOQ" xfId="3124" xr:uid="{00000000-0005-0000-0000-00001B0C0000}"/>
    <cellStyle name="_CBDT_ITS_Cost Case Ver 1.0_CBS ITS Cost case V15_170809_Can Bank cost case_23rdFeb2010_V3_Radius BOQ" xfId="3125" xr:uid="{00000000-0005-0000-0000-00001C0C0000}"/>
    <cellStyle name="_CBDT_ITS_Cost Case Ver 1.0_CBS ITS Cost case V15_170809_Can Bank cost case_23rdFeb2010_V3_Revised BOQ ATOS 030312 (2)" xfId="3126" xr:uid="{00000000-0005-0000-0000-00001D0C0000}"/>
    <cellStyle name="_CBDT_ITS_Cost Case Ver 1.0_CBS ITS Cost case V15_170809_R0_Radius BOQ" xfId="3127" xr:uid="{00000000-0005-0000-0000-00001E0C0000}"/>
    <cellStyle name="_CBDT_ITS_Cost Case Ver 1.0_CBS ITS Cost case V15_170809_Radius BOQ" xfId="3128" xr:uid="{00000000-0005-0000-0000-00001F0C0000}"/>
    <cellStyle name="_CBDT_ITS_Cost Case Ver 1.0_CBS ITS Cost case V15_170809_Revised BOQ ATOS 030312 (2)" xfId="3129" xr:uid="{00000000-0005-0000-0000-0000200C0000}"/>
    <cellStyle name="_CBDT_ITS_Cost Case Ver 1.0_R0_Radius BOQ" xfId="3130" xr:uid="{00000000-0005-0000-0000-0000210C0000}"/>
    <cellStyle name="_CBDT_ITS_Cost Case Ver 1.0_Radius BOQ" xfId="3131" xr:uid="{00000000-0005-0000-0000-0000220C0000}"/>
    <cellStyle name="_CBDT_ITS_Cost Case Ver 1.0_Revised BOQ ATOS 030312 (2)" xfId="3132" xr:uid="{00000000-0005-0000-0000-0000230C0000}"/>
    <cellStyle name="_CBDT_xSeries_p series_storage Nov 18, 2005" xfId="3133" xr:uid="{00000000-0005-0000-0000-0000240C0000}"/>
    <cellStyle name="_CBDT-Rebid MA 091006 ver1" xfId="3134" xr:uid="{00000000-0005-0000-0000-0000250C0000}"/>
    <cellStyle name="_CBDT-Vendor Matrix" xfId="3135" xr:uid="{00000000-0005-0000-0000-0000260C0000}"/>
    <cellStyle name="_CBDT-Vendor Matrix_~9976425" xfId="3136" xr:uid="{00000000-0005-0000-0000-0000270C0000}"/>
    <cellStyle name="_CBDT-Vendor Matrix_~9976425_Atos" xfId="3137" xr:uid="{00000000-0005-0000-0000-0000280C0000}"/>
    <cellStyle name="_CBDT-Vendor Matrix_~9976425_R0_Radius BOQ" xfId="3138" xr:uid="{00000000-0005-0000-0000-0000290C0000}"/>
    <cellStyle name="_CBDT-Vendor Matrix_~9976425_Radius BOQ" xfId="3139" xr:uid="{00000000-0005-0000-0000-00002A0C0000}"/>
    <cellStyle name="_CBDT-Vendor Matrix_~9976425_Revised BOQ ATOS 030312 (2)" xfId="3140" xr:uid="{00000000-0005-0000-0000-00002B0C0000}"/>
    <cellStyle name="_CBDT-Vendor Matrix_Atos" xfId="3141" xr:uid="{00000000-0005-0000-0000-00002C0C0000}"/>
    <cellStyle name="_CBDT-Vendor Matrix_CBS ITS Cost case V15_170809" xfId="3142" xr:uid="{00000000-0005-0000-0000-00002D0C0000}"/>
    <cellStyle name="_CBDT-Vendor Matrix_CBS ITS Cost case V15_170809_Atos" xfId="3143" xr:uid="{00000000-0005-0000-0000-00002E0C0000}"/>
    <cellStyle name="_CBDT-Vendor Matrix_CBS ITS Cost case V15_170809_Can Bank cost case_23rdFeb2010_V3" xfId="3144" xr:uid="{00000000-0005-0000-0000-00002F0C0000}"/>
    <cellStyle name="_CBDT-Vendor Matrix_CBS ITS Cost case V15_170809_Can Bank cost case_23rdFeb2010_V3_Atos" xfId="3145" xr:uid="{00000000-0005-0000-0000-0000300C0000}"/>
    <cellStyle name="_CBDT-Vendor Matrix_CBS ITS Cost case V15_170809_Can Bank cost case_23rdFeb2010_V3_R0_Radius BOQ" xfId="3146" xr:uid="{00000000-0005-0000-0000-0000310C0000}"/>
    <cellStyle name="_CBDT-Vendor Matrix_CBS ITS Cost case V15_170809_Can Bank cost case_23rdFeb2010_V3_Radius BOQ" xfId="3147" xr:uid="{00000000-0005-0000-0000-0000320C0000}"/>
    <cellStyle name="_CBDT-Vendor Matrix_CBS ITS Cost case V15_170809_Can Bank cost case_23rdFeb2010_V3_Revised BOQ ATOS 030312 (2)" xfId="3148" xr:uid="{00000000-0005-0000-0000-0000330C0000}"/>
    <cellStyle name="_CBDT-Vendor Matrix_CBS ITS Cost case V15_170809_R0_Radius BOQ" xfId="3149" xr:uid="{00000000-0005-0000-0000-0000340C0000}"/>
    <cellStyle name="_CBDT-Vendor Matrix_CBS ITS Cost case V15_170809_Radius BOQ" xfId="3150" xr:uid="{00000000-0005-0000-0000-0000350C0000}"/>
    <cellStyle name="_CBDT-Vendor Matrix_CBS ITS Cost case V15_170809_Revised BOQ ATOS 030312 (2)" xfId="3151" xr:uid="{00000000-0005-0000-0000-0000360C0000}"/>
    <cellStyle name="_CBDT-Vendor Matrix_R0_Radius BOQ" xfId="3152" xr:uid="{00000000-0005-0000-0000-0000370C0000}"/>
    <cellStyle name="_CBDT-Vendor Matrix_Radius BOQ" xfId="3153" xr:uid="{00000000-0005-0000-0000-0000380C0000}"/>
    <cellStyle name="_CBDT-Vendor Matrix_Revised BOQ ATOS 030312 (2)" xfId="3154" xr:uid="{00000000-0005-0000-0000-0000390C0000}"/>
    <cellStyle name="_CBDT-xS" xfId="3155" xr:uid="{00000000-0005-0000-0000-00003A0C0000}"/>
    <cellStyle name="_CBEC_ITS_Cost Case Ver 2.0-Template" xfId="3156" xr:uid="{00000000-0005-0000-0000-00003B0C0000}"/>
    <cellStyle name="_CBEC_ITS_Cost Case Ver 2.0-Template_Atos" xfId="3157" xr:uid="{00000000-0005-0000-0000-00003C0C0000}"/>
    <cellStyle name="_CBEC_ITS_Cost Case Ver 2.0-Template_CBS ITS Cost case V15_170809" xfId="3158" xr:uid="{00000000-0005-0000-0000-00003D0C0000}"/>
    <cellStyle name="_CBEC_ITS_Cost Case Ver 2.0-Template_CBS ITS Cost case V15_170809_Atos" xfId="3159" xr:uid="{00000000-0005-0000-0000-00003E0C0000}"/>
    <cellStyle name="_CBEC_ITS_Cost Case Ver 2.0-Template_CBS ITS Cost case V15_170809_Can Bank cost case_23rdFeb2010_V3" xfId="3160" xr:uid="{00000000-0005-0000-0000-00003F0C0000}"/>
    <cellStyle name="_CBEC_ITS_Cost Case Ver 2.0-Template_CBS ITS Cost case V15_170809_Can Bank cost case_23rdFeb2010_V3_Atos" xfId="3161" xr:uid="{00000000-0005-0000-0000-0000400C0000}"/>
    <cellStyle name="_CBEC_ITS_Cost Case Ver 2.0-Template_CBS ITS Cost case V15_170809_Can Bank cost case_23rdFeb2010_V3_R0_Radius BOQ" xfId="3162" xr:uid="{00000000-0005-0000-0000-0000410C0000}"/>
    <cellStyle name="_CBEC_ITS_Cost Case Ver 2.0-Template_CBS ITS Cost case V15_170809_Can Bank cost case_23rdFeb2010_V3_Radius BOQ" xfId="3163" xr:uid="{00000000-0005-0000-0000-0000420C0000}"/>
    <cellStyle name="_CBEC_ITS_Cost Case Ver 2.0-Template_CBS ITS Cost case V15_170809_Can Bank cost case_23rdFeb2010_V3_Revised BOQ ATOS 030312 (2)" xfId="3164" xr:uid="{00000000-0005-0000-0000-0000430C0000}"/>
    <cellStyle name="_CBEC_ITS_Cost Case Ver 2.0-Template_CBS ITS Cost case V15_170809_R0_Radius BOQ" xfId="3165" xr:uid="{00000000-0005-0000-0000-0000440C0000}"/>
    <cellStyle name="_CBEC_ITS_Cost Case Ver 2.0-Template_CBS ITS Cost case V15_170809_Radius BOQ" xfId="3166" xr:uid="{00000000-0005-0000-0000-0000450C0000}"/>
    <cellStyle name="_CBEC_ITS_Cost Case Ver 2.0-Template_CBS ITS Cost case V15_170809_Revised BOQ ATOS 030312 (2)" xfId="3167" xr:uid="{00000000-0005-0000-0000-0000460C0000}"/>
    <cellStyle name="_CBEC_ITS_Cost Case Ver 2.0-Template_Manipa Labour Charges - 5 years 11.03.2010" xfId="3168" xr:uid="{00000000-0005-0000-0000-0000470C0000}"/>
    <cellStyle name="_CBEC_ITS_Cost Case Ver 2.0-Template_Manipa Labour Charges - 5 years 11.03.2010_Atos" xfId="3169" xr:uid="{00000000-0005-0000-0000-0000480C0000}"/>
    <cellStyle name="_CBEC_ITS_Cost Case Ver 2.0-Template_Manipa Labour Charges - 5 years 11.03.2010_R0_Radius BOQ" xfId="3170" xr:uid="{00000000-0005-0000-0000-0000490C0000}"/>
    <cellStyle name="_CBEC_ITS_Cost Case Ver 2.0-Template_Manipa Labour Charges - 5 years 11.03.2010_Radius BOQ" xfId="3171" xr:uid="{00000000-0005-0000-0000-00004A0C0000}"/>
    <cellStyle name="_CBEC_ITS_Cost Case Ver 2.0-Template_Manipa Labour Charges - 5 years 11.03.2010_Revised BOQ ATOS 030312 (2)" xfId="3172" xr:uid="{00000000-0005-0000-0000-00004B0C0000}"/>
    <cellStyle name="_CBEC_ITS_Cost Case Ver 2.0-Template_R0_Radius BOQ" xfId="3173" xr:uid="{00000000-0005-0000-0000-00004C0C0000}"/>
    <cellStyle name="_CBEC_ITS_Cost Case Ver 2.0-Template_Radius BOQ" xfId="3174" xr:uid="{00000000-0005-0000-0000-00004D0C0000}"/>
    <cellStyle name="_CBEC_ITS_Cost Case Ver 2.0-Template_Revised BOQ ATOS 030312 (2)" xfId="3175" xr:uid="{00000000-0005-0000-0000-00004E0C0000}"/>
    <cellStyle name="_CBEC-26-Sepl-08" xfId="3176" xr:uid="{00000000-0005-0000-0000-00004F0C0000}"/>
    <cellStyle name="_CBS ITS Cost case V15_170809" xfId="3177" xr:uid="{00000000-0005-0000-0000-0000500C0000}"/>
    <cellStyle name="_cctv sample 60606" xfId="3178" xr:uid="{00000000-0005-0000-0000-0000510C0000}"/>
    <cellStyle name="_cctv sample 60606_R1_Radius BOQ_17.07.12" xfId="3179" xr:uid="{00000000-0005-0000-0000-0000520C0000}"/>
    <cellStyle name="_CDAC Cost Case_Netsol updated" xfId="3180" xr:uid="{00000000-0005-0000-0000-0000530C0000}"/>
    <cellStyle name="_certified santech bill-3" xfId="3181" xr:uid="{00000000-0005-0000-0000-0000540C0000}"/>
    <cellStyle name="_CESC cost case version1 111008" xfId="3182" xr:uid="{00000000-0005-0000-0000-0000550C0000}"/>
    <cellStyle name="_CGDA-SBB-Details-Offer-(DGS&amp;D-Specs-revised)-03-02-2008" xfId="3183" xr:uid="{00000000-0005-0000-0000-0000560C0000}"/>
    <cellStyle name="_Change Order" xfId="3184" xr:uid="{00000000-0005-0000-0000-0000570C0000}"/>
    <cellStyle name="_Change Order TA" xfId="3185" xr:uid="{00000000-0005-0000-0000-0000580C0000}"/>
    <cellStyle name="_Chennai IT Disallowed- (Jul- Jan 08)-final" xfId="3186" xr:uid="{00000000-0005-0000-0000-0000590C0000}"/>
    <cellStyle name="_CIDCO-BC&amp;EH-SCHEDULE-A-13 E 2008" xfId="3187" xr:uid="{00000000-0005-0000-0000-00005A0C0000}"/>
    <cellStyle name="_CIDCO-BC&amp;EH-SCHEDULE-A-13 E 2008_01.28.10 _ Marathon Nexzone Rental Flats Costing_as per Kanjurmarg Specification" xfId="3188" xr:uid="{00000000-0005-0000-0000-00005B0C0000}"/>
    <cellStyle name="_CIDCO-BC&amp;EH-SCHEDULE-A-13 E 2008_01.28.10 _ Marathon Nexzone Rental Flats Costing_as per Kanjurmarg Specification_7.6.11 icon Loft" xfId="3189" xr:uid="{00000000-0005-0000-0000-00005C0C0000}"/>
    <cellStyle name="_CIDCO-BC&amp;EH-SCHEDULE-A-13 E 2008_01.28.10 _ Marathon Nexzone Rental Flats Costing_as per Kanjurmarg Specification_Concrete Reconciliation 1-7-2011" xfId="3190" xr:uid="{00000000-0005-0000-0000-00005D0C0000}"/>
    <cellStyle name="_CIDCO-BC&amp;EH-SCHEDULE-A-13 E 2008_01.28.10 _ Marathon Nexzone Rental Flats Costing_as per Kanjurmarg Specification_Icon Steel Reconciliation 1-7-2011" xfId="3191" xr:uid="{00000000-0005-0000-0000-00005E0C0000}"/>
    <cellStyle name="_CIDCO-BC&amp;EH-SCHEDULE-A-13 E 2008_01.28.10 _ Marathon Nexzone Rental Flats Costing_as per Kanjurmarg Specification_Icon Steel Reconciliation 19-9-2011" xfId="3192" xr:uid="{00000000-0005-0000-0000-00005F0C0000}"/>
    <cellStyle name="_CIDCO-BC&amp;EH-SCHEDULE-A-13 E 2008_7.6.11 icon Loft" xfId="3193" xr:uid="{00000000-0005-0000-0000-0000600C0000}"/>
    <cellStyle name="_CIDCO-BC&amp;EH-SCHEDULE-A-13 E 2008_Concrete Reconciliation 1-7-2011" xfId="3194" xr:uid="{00000000-0005-0000-0000-0000610C0000}"/>
    <cellStyle name="_CIDCO-BC&amp;EH-SCHEDULE-A-13 E 2008_ICON Construction Area RCC Consultant" xfId="3195" xr:uid="{00000000-0005-0000-0000-0000620C0000}"/>
    <cellStyle name="_CIDCO-BC&amp;EH-SCHEDULE-A-13 E 2008_Icon Steel Reconciliation 1-7-2011" xfId="3196" xr:uid="{00000000-0005-0000-0000-0000630C0000}"/>
    <cellStyle name="_CIDCO-BC&amp;EH-SCHEDULE-A-13 E 2008_Icon Steel Reconciliation 19-9-2011" xfId="3197" xr:uid="{00000000-0005-0000-0000-0000640C0000}"/>
    <cellStyle name="_Cisco" xfId="3198" xr:uid="{00000000-0005-0000-0000-0000650C0000}"/>
    <cellStyle name="_Cisco 1G Chassis solution " xfId="3199" xr:uid="{00000000-0005-0000-0000-0000660C0000}"/>
    <cellStyle name="_Cisco BoM V1.7_031108" xfId="3200" xr:uid="{00000000-0005-0000-0000-0000670C0000}"/>
    <cellStyle name="_Cisco Chassis solution " xfId="3201" xr:uid="{00000000-0005-0000-0000-0000680C0000}"/>
    <cellStyle name="_Citibank bid repair V2 - Initial cost case" xfId="3202" xr:uid="{00000000-0005-0000-0000-0000690C0000}"/>
    <cellStyle name="_Citigroup BMS 12.09.06" xfId="3203" xr:uid="{00000000-0005-0000-0000-00006A0C0000}"/>
    <cellStyle name="_Citigroup BMS 12.09.06_R1_Radius BOQ_17.07.12" xfId="3204" xr:uid="{00000000-0005-0000-0000-00006B0C0000}"/>
    <cellStyle name="_Citigroup-PEST-12.09.06" xfId="3205" xr:uid="{00000000-0005-0000-0000-00006C0C0000}"/>
    <cellStyle name="_CITOS - 11.12.07" xfId="3206" xr:uid="{00000000-0005-0000-0000-00006D0C0000}"/>
    <cellStyle name="_Civil BOQ" xfId="3207" xr:uid="{00000000-0005-0000-0000-00006E0C0000}"/>
    <cellStyle name="_CIVIL Supply" xfId="3208" xr:uid="{00000000-0005-0000-0000-00006F0C0000}"/>
    <cellStyle name="_Client Bill Details " xfId="3209" xr:uid="{00000000-0005-0000-0000-0000700C0000}"/>
    <cellStyle name="_Closed Racks Worksheet" xfId="3210" xr:uid="{00000000-0005-0000-0000-0000710C0000}"/>
    <cellStyle name="_Cochin Port Trust 70830" xfId="3211" xr:uid="{00000000-0005-0000-0000-0000720C0000}"/>
    <cellStyle name="_Cognizant working 18.12.08" xfId="3212" xr:uid="{00000000-0005-0000-0000-0000730C0000}"/>
    <cellStyle name="_Col.steel cal.-14.07.09" xfId="3213" xr:uid="{00000000-0005-0000-0000-0000740C0000}"/>
    <cellStyle name="_Col.steel cal.-14.07.09_MEAS-FACULTY HOUSE-16.04.10-A" xfId="3214" xr:uid="{00000000-0005-0000-0000-0000750C0000}"/>
    <cellStyle name="_Col.steel cal.-14.07.09_MEAS-HEALTH CARE-A" xfId="3215" xr:uid="{00000000-0005-0000-0000-0000760C0000}"/>
    <cellStyle name="_Col.steel cal.-14.07.09_MEAS-RAJIV GANDHI PLAZA-12.04.10-ssu" xfId="3216" xr:uid="{00000000-0005-0000-0000-0000770C0000}"/>
    <cellStyle name="_Colombia Asia_30.12.06" xfId="3217" xr:uid="{00000000-0005-0000-0000-0000780C0000}"/>
    <cellStyle name="_Colombia Asia_30.12.06_R1_Radius BOQ_17.07.12" xfId="3218" xr:uid="{00000000-0005-0000-0000-0000790C0000}"/>
    <cellStyle name="_Columbia - patiyala - FHS - 03.02.07" xfId="3219" xr:uid="{00000000-0005-0000-0000-00007A0C0000}"/>
    <cellStyle name="_Columbia - patiyala - FHS - 03.02.07_R1_Radius BOQ_17.07.12" xfId="3220" xr:uid="{00000000-0005-0000-0000-00007B0C0000}"/>
    <cellStyle name="_Com Ac NTPC" xfId="3221" xr:uid="{00000000-0005-0000-0000-00007C0C0000}"/>
    <cellStyle name="_Com Ac NTPC_R1_Radius BOQ_17.07.12" xfId="3222" xr:uid="{00000000-0005-0000-0000-00007D0C0000}"/>
    <cellStyle name="_Com Ac RSP_DC-01" xfId="3223" xr:uid="{00000000-0005-0000-0000-00007E0C0000}"/>
    <cellStyle name="_Com Ac RSP_DC-01_R1_Radius BOQ_17.07.12" xfId="3224" xr:uid="{00000000-0005-0000-0000-00007F0C0000}"/>
    <cellStyle name="_Com Ac RSP_DC-02" xfId="3225" xr:uid="{00000000-0005-0000-0000-0000800C0000}"/>
    <cellStyle name="_Com Ac RSP_DC-02_R1_Radius BOQ_17.07.12" xfId="3226" xr:uid="{00000000-0005-0000-0000-0000810C0000}"/>
    <cellStyle name="_Com Ac Siemens" xfId="3227" xr:uid="{00000000-0005-0000-0000-0000820C0000}"/>
    <cellStyle name="_Com Ac Siemens_R1_Radius BOQ_17.07.12" xfId="3228" xr:uid="{00000000-0005-0000-0000-0000830C0000}"/>
    <cellStyle name="_Com Ac SIPL" xfId="3229" xr:uid="{00000000-0005-0000-0000-0000840C0000}"/>
    <cellStyle name="_Comma" xfId="3230" xr:uid="{00000000-0005-0000-0000-0000850C0000}"/>
    <cellStyle name="_Commercials UPS -300KVA-31012011" xfId="3231" xr:uid="{00000000-0005-0000-0000-0000860C0000}"/>
    <cellStyle name="_common folder report nov 08" xfId="3232" xr:uid="{00000000-0005-0000-0000-0000870C0000}"/>
    <cellStyle name="_Comp &amp; mea. -22.12.09" xfId="3233" xr:uid="{00000000-0005-0000-0000-0000880C0000}"/>
    <cellStyle name="_x0004__Comparative AIMS Baroda-Civil  Interior -FINAL - 15-06-11" xfId="3234" xr:uid="{00000000-0005-0000-0000-0000890C0000}"/>
    <cellStyle name="_Comparative JNS" xfId="3235" xr:uid="{00000000-0005-0000-0000-00008A0C0000}"/>
    <cellStyle name="_Complex-wazirpur-09.05.07 " xfId="3236" xr:uid="{00000000-0005-0000-0000-00008B0C0000}"/>
    <cellStyle name="_Complex-wazirpur-09.05.07 _R1_Radius BOQ_17.07.12" xfId="3237" xr:uid="{00000000-0005-0000-0000-00008C0C0000}"/>
    <cellStyle name="_Compound Wall" xfId="3238" xr:uid="{00000000-0005-0000-0000-00008D0C0000}"/>
    <cellStyle name="_COMVERSE 13 Apr 07" xfId="3239" xr:uid="{00000000-0005-0000-0000-00008E0C0000}"/>
    <cellStyle name="_Consolidated Bid Summary V1.0" xfId="3240" xr:uid="{00000000-0005-0000-0000-00008F0C0000}"/>
    <cellStyle name="_Consolidated Bid Summary V1.0_Atos" xfId="3241" xr:uid="{00000000-0005-0000-0000-0000900C0000}"/>
    <cellStyle name="_Consolidated Bid Summary V1.0_Revised BOQ ATOS 030312 (2)" xfId="3242" xr:uid="{00000000-0005-0000-0000-0000910C0000}"/>
    <cellStyle name="_Consolidated one GTS_" xfId="3243" xr:uid="{00000000-0005-0000-0000-0000920C0000}"/>
    <cellStyle name="_Consolidated Summary_v3_ashmita_16th feb08" xfId="3244" xr:uid="{00000000-0005-0000-0000-0000930C0000}"/>
    <cellStyle name="_Consolidated_v02_14072008" xfId="3245" xr:uid="{00000000-0005-0000-0000-0000940C0000}"/>
    <cellStyle name="_contract boq DT " xfId="3246" xr:uid="{00000000-0005-0000-0000-0000950C0000}"/>
    <cellStyle name="_contract DT Begur" xfId="3247" xr:uid="{00000000-0005-0000-0000-0000960C0000}"/>
    <cellStyle name="_Contract Review Jasola-April-08 13-05-2008" xfId="3248" xr:uid="{00000000-0005-0000-0000-0000970C0000}"/>
    <cellStyle name="_Contract Review Jasola-May-08 11-06-2008" xfId="3249" xr:uid="{00000000-0005-0000-0000-0000980C0000}"/>
    <cellStyle name="_Copy of  performance report Dec 08" xfId="3250" xr:uid="{00000000-0005-0000-0000-0000990C0000}"/>
    <cellStyle name="_Copy of  performance report feb 09" xfId="3251" xr:uid="{00000000-0005-0000-0000-00009A0C0000}"/>
    <cellStyle name="_Copy of  performance report Jan 09" xfId="3252" xr:uid="{00000000-0005-0000-0000-00009B0C0000}"/>
    <cellStyle name="_Copy of Cal sheet for Six series datacenter 12 08 2010 (2)" xfId="3253" xr:uid="{00000000-0005-0000-0000-00009C0C0000}"/>
    <cellStyle name="_Copy of Cal sheet for Six series datacenter 12 08 2010 (2)_R1_Radius BOQ_17.07.12" xfId="3254" xr:uid="{00000000-0005-0000-0000-00009D0C0000}"/>
    <cellStyle name="_Copy of Copy of concrete prod. report sep 08" xfId="3255" xr:uid="{00000000-0005-0000-0000-00009E0C0000}"/>
    <cellStyle name="_Copy of ELECTRICAL BOQ" xfId="3256" xr:uid="{00000000-0005-0000-0000-00009F0C0000}"/>
    <cellStyle name="_Copy of ELECTRICAL BOQ_R1_Radius BOQ_17.07.12" xfId="3257" xr:uid="{00000000-0005-0000-0000-0000A00C0000}"/>
    <cellStyle name="_Copy of fuel report sep 08" xfId="3258" xr:uid="{00000000-0005-0000-0000-0000A10C0000}"/>
    <cellStyle name="_Copy of Fund Analysis" xfId="3259" xr:uid="{00000000-0005-0000-0000-0000A20C0000}"/>
    <cellStyle name="_Copy of Hyatt BOQ -20-02-10" xfId="3260" xr:uid="{00000000-0005-0000-0000-0000A30C0000}"/>
    <cellStyle name="_Copy of LOR STAFF-Surplus after 31-05-08" xfId="3261" xr:uid="{00000000-0005-0000-0000-0000A40C0000}"/>
    <cellStyle name="_Copy of LOR STAFF-Surplus after 31-05-08 2" xfId="3262" xr:uid="{00000000-0005-0000-0000-0000A50C0000}"/>
    <cellStyle name="_Copy of LOR STAFF-Surplus after 31-05-08 3" xfId="3263" xr:uid="{00000000-0005-0000-0000-0000A60C0000}"/>
    <cellStyle name="_Copy of LOR STAFF-Surplus after 31-05-08 3 2" xfId="3264" xr:uid="{00000000-0005-0000-0000-0000A70C0000}"/>
    <cellStyle name="_Copy of LOR STAFF-Surplus after 31-05-08 4" xfId="3265" xr:uid="{00000000-0005-0000-0000-0000A80C0000}"/>
    <cellStyle name="_Copy of LOR STAFF-Surplus after 31-05-08_BEGUR FINISHING" xfId="3266" xr:uid="{00000000-0005-0000-0000-0000A90C0000}"/>
    <cellStyle name="_Copy of LOR STAFF-Surplus after 31-05-08_BEGUR Structure BOQ with DPL_Cost 24112011" xfId="3267" xr:uid="{00000000-0005-0000-0000-0000AA0C0000}"/>
    <cellStyle name="_Copy of LOR STAFF-Surplus after 31-05-08_DLF_Equipment_Formwork" xfId="3268" xr:uid="{00000000-0005-0000-0000-0000AB0C0000}"/>
    <cellStyle name="_Copy of LOR STAFF-Surplus after 31-05-08_DLF_Equipment_Formwork R4" xfId="3269" xr:uid="{00000000-0005-0000-0000-0000AC0C0000}"/>
    <cellStyle name="_Copy of LOR STAFF-Surplus after 31-05-08_Monthly consumption summary-Begur -sept-11" xfId="3270" xr:uid="{00000000-0005-0000-0000-0000AD0C0000}"/>
    <cellStyle name="_Copy of LOR STAFF-Surplus after 31-05-08_revised Monthly consumption summary-Begur -July-11" xfId="3271" xr:uid="{00000000-0005-0000-0000-0000AE0C0000}"/>
    <cellStyle name="_Copy of LOR STAFF-Surplus after 31-05-08_Structure BOQ" xfId="3272" xr:uid="{00000000-0005-0000-0000-0000AF0C0000}"/>
    <cellStyle name="_Copy of MEAS SHEET OF ARCH (Plaster Work)(Avdhi) final sheet" xfId="3273" xr:uid="{00000000-0005-0000-0000-0000B00C0000}"/>
    <cellStyle name="_Copy of MEAS SHEET OF- ARCH-SK" xfId="3274" xr:uid="{00000000-0005-0000-0000-0000B10C0000}"/>
    <cellStyle name="_Copy of MEAS SHEET OF-MAS &amp; PLAS" xfId="3275" xr:uid="{00000000-0005-0000-0000-0000B20C0000}"/>
    <cellStyle name="_Copy of MHB SPC Request - 09-03-10" xfId="3276" xr:uid="{00000000-0005-0000-0000-0000B30C0000}"/>
    <cellStyle name="_Copy of Monthly Progress Report  DLF Infocity - Chennai July 08 " xfId="3277" xr:uid="{00000000-0005-0000-0000-0000B40C0000}"/>
    <cellStyle name="_Copy of MR OCT'08 IT Chennai" xfId="3278" xr:uid="{00000000-0005-0000-0000-0000B50C0000}"/>
    <cellStyle name="_Copy of MRPL ver2" xfId="3279" xr:uid="{00000000-0005-0000-0000-0000B60C0000}"/>
    <cellStyle name="_Copy of NIC_ Cost Case_FM_  July 2  2008" xfId="3280" xr:uid="{00000000-0005-0000-0000-0000B70C0000}"/>
    <cellStyle name="_Copy of Passive Quote_Ismart_Gurg_171106_v1 5" xfId="3281" xr:uid="{00000000-0005-0000-0000-0000B80C0000}"/>
    <cellStyle name="_Copy of PRELIMINARY ESTIMATE - 26.08.11" xfId="3282" xr:uid="{00000000-0005-0000-0000-0000B90C0000}"/>
    <cellStyle name="_Copy of Purchase report for the month of Aug'08 (4)" xfId="3283" xr:uid="{00000000-0005-0000-0000-0000BA0C0000}"/>
    <cellStyle name="_Copy of Quotation - 20070621-IBM-Ind" xfId="3284" xr:uid="{00000000-0005-0000-0000-0000BB0C0000}"/>
    <cellStyle name="_Copy of Rate analysis concrete (WO Cement) adjusted" xfId="3285" xr:uid="{00000000-0005-0000-0000-0000BC0C0000}"/>
    <cellStyle name="_Copy of Rec  Summary Dec-07" xfId="3286" xr:uid="{00000000-0005-0000-0000-0000BD0C0000}"/>
    <cellStyle name="_Copy of Rec  Summary Dec-07 2" xfId="3287" xr:uid="{00000000-0005-0000-0000-0000BE0C0000}"/>
    <cellStyle name="_Copy of Rec  Summary Dec-07 3" xfId="3288" xr:uid="{00000000-0005-0000-0000-0000BF0C0000}"/>
    <cellStyle name="_Copy of Rec  Summary Dec-07 3 2" xfId="3289" xr:uid="{00000000-0005-0000-0000-0000C00C0000}"/>
    <cellStyle name="_Copy of Rec  Summary Dec-07 4" xfId="3290" xr:uid="{00000000-0005-0000-0000-0000C10C0000}"/>
    <cellStyle name="_Copy of Rec  Summary Dec-07_BEGUR FINISHING" xfId="3291" xr:uid="{00000000-0005-0000-0000-0000C20C0000}"/>
    <cellStyle name="_Copy of Rec  Summary Dec-07_BEGUR Structure BOQ with DPL_Cost 24112011" xfId="3292" xr:uid="{00000000-0005-0000-0000-0000C30C0000}"/>
    <cellStyle name="_Copy of Rec  Summary Dec-07_DLF_Equipment_Formwork R4" xfId="3293" xr:uid="{00000000-0005-0000-0000-0000C40C0000}"/>
    <cellStyle name="_Copy of Rec  Summary Dec-07_Material Reco March-2011 (Homes)" xfId="3294" xr:uid="{00000000-0005-0000-0000-0000C50C0000}"/>
    <cellStyle name="_Copy of Rec  Summary Dec-07_Monthly consumption summary-Begur -sept-11" xfId="3295" xr:uid="{00000000-0005-0000-0000-0000C60C0000}"/>
    <cellStyle name="_Copy of Rec  Summary Dec-07_Monthly Progress Report - MPR" xfId="3296" xr:uid="{00000000-0005-0000-0000-0000C70C0000}"/>
    <cellStyle name="_Copy of Rec  Summary Dec-07_Monthly Progress Report - MPR VV" xfId="3297" xr:uid="{00000000-0005-0000-0000-0000C80C0000}"/>
    <cellStyle name="_Copy of Rec  Summary Dec-07_revised Monthly consumption summary-Begur -July-11" xfId="3298" xr:uid="{00000000-0005-0000-0000-0000C90C0000}"/>
    <cellStyle name="_Copy of Rec  Summary Dec-07_SAFETY RECORD FOR THE MONTH OF May,  2011 - MPR" xfId="3299" xr:uid="{00000000-0005-0000-0000-0000CA0C0000}"/>
    <cellStyle name="_Copy of Rec  Summary Dec-07_SAFETY RECORD FOR THE MONTH OFApril, 2011 - MPR" xfId="3300" xr:uid="{00000000-0005-0000-0000-0000CB0C0000}"/>
    <cellStyle name="_Copy of Rec  Summary Dec-07_Sectional Progress 1 July 09 onwards" xfId="3301" xr:uid="{00000000-0005-0000-0000-0000CC0C0000}"/>
    <cellStyle name="_Copy of Rec  Summary Dec-07_Structure BOQ" xfId="3302" xr:uid="{00000000-0005-0000-0000-0000CD0C0000}"/>
    <cellStyle name="_Copy of Rec  Summary Dec-07_Weekly Photos 1 July 09 onwards" xfId="3303" xr:uid="{00000000-0005-0000-0000-0000CE0C0000}"/>
    <cellStyle name="_Copy of Rec  Summary Dec-07_WPR 26-1 Nov 2009" xfId="3304" xr:uid="{00000000-0005-0000-0000-0000CF0C0000}"/>
    <cellStyle name="_Copy of Rec  Summary Dec-07_WPR 26-1 Nov 2009 2" xfId="3305" xr:uid="{00000000-0005-0000-0000-0000D00C0000}"/>
    <cellStyle name="_Copy of Rec  Summary Dec-07_WPR 26-1 Nov 2009_DLF_Equipment_Formwork R4" xfId="3306" xr:uid="{00000000-0005-0000-0000-0000D10C0000}"/>
    <cellStyle name="_Copy of Rec  Summary Dec-07_WPR Magnolias 2009" xfId="3307" xr:uid="{00000000-0005-0000-0000-0000D20C0000}"/>
    <cellStyle name="_Copy of Rec-Feb-08" xfId="3308" xr:uid="{00000000-0005-0000-0000-0000D30C0000}"/>
    <cellStyle name="_Copy of Rec-Feb-08 2" xfId="3309" xr:uid="{00000000-0005-0000-0000-0000D40C0000}"/>
    <cellStyle name="_Copy of Rec-Feb-08_DLF_Equipment_Formwork R4" xfId="3310" xr:uid="{00000000-0005-0000-0000-0000D50C0000}"/>
    <cellStyle name="_Copy of Rec-Feb-08_Material Reco March-2011 (Homes)" xfId="3311" xr:uid="{00000000-0005-0000-0000-0000D60C0000}"/>
    <cellStyle name="_Copy of Rec-Feb-08_Monthly Progress Report - MPR" xfId="3312" xr:uid="{00000000-0005-0000-0000-0000D70C0000}"/>
    <cellStyle name="_Copy of Rec-Feb-08_Monthly Progress Report - MPR VV" xfId="3313" xr:uid="{00000000-0005-0000-0000-0000D80C0000}"/>
    <cellStyle name="_Copy of Rec-Feb-08_SAFETY RECORD FOR THE MONTH OF May,  2011 - MPR" xfId="3314" xr:uid="{00000000-0005-0000-0000-0000D90C0000}"/>
    <cellStyle name="_Copy of Rec-Feb-08_SAFETY RECORD FOR THE MONTH OFApril, 2011 - MPR" xfId="3315" xr:uid="{00000000-0005-0000-0000-0000DA0C0000}"/>
    <cellStyle name="_Copy of Rec-Feb-08_Sectional Progress 1 July 09 onwards" xfId="3316" xr:uid="{00000000-0005-0000-0000-0000DB0C0000}"/>
    <cellStyle name="_Copy of Rec-Feb-08_Weekly Photos 1 July 09 onwards" xfId="3317" xr:uid="{00000000-0005-0000-0000-0000DC0C0000}"/>
    <cellStyle name="_Copy of Rec-Feb-08_WPR 26-1 Nov 2009" xfId="3318" xr:uid="{00000000-0005-0000-0000-0000DD0C0000}"/>
    <cellStyle name="_Copy of Rec-Feb-08_WPR 26-1 Nov 2009 2" xfId="3319" xr:uid="{00000000-0005-0000-0000-0000DE0C0000}"/>
    <cellStyle name="_Copy of Rec-Feb-08_WPR 26-1 Nov 2009_DLF_Equipment_Formwork R4" xfId="3320" xr:uid="{00000000-0005-0000-0000-0000DF0C0000}"/>
    <cellStyle name="_Copy of Rec-Feb-08_WPR Magnolias 2009" xfId="3321" xr:uid="{00000000-0005-0000-0000-0000E00C0000}"/>
    <cellStyle name="_Copy of Revised 1 aadarsh09.12.06" xfId="3322" xr:uid="{00000000-0005-0000-0000-0000E10C0000}"/>
    <cellStyle name="_Copy of Times of India,airoliNDT-100806" xfId="3323" xr:uid="{00000000-0005-0000-0000-0000E20C0000}"/>
    <cellStyle name="_Copy of urban wod ra.-14 SUBMITTED" xfId="3324" xr:uid="{00000000-0005-0000-0000-0000E30C0000}"/>
    <cellStyle name="_Copy of Vytilla Jan09_Cash flow" xfId="3325" xr:uid="{00000000-0005-0000-0000-0000E40C0000}"/>
    <cellStyle name="_Copy of Vytilla Jan09_Cash flow 2" xfId="3326" xr:uid="{00000000-0005-0000-0000-0000E50C0000}"/>
    <cellStyle name="_Copy of Vytilla Jan09_Cash flow_DLF_Equipment_Formwork R4" xfId="3327" xr:uid="{00000000-0005-0000-0000-0000E60C0000}"/>
    <cellStyle name="_CoseCase_APDRP_ver1.5.2" xfId="3328" xr:uid="{00000000-0005-0000-0000-0000E70C0000}"/>
    <cellStyle name="_Cost allocation  budget 11.07" xfId="3329" xr:uid="{00000000-0005-0000-0000-0000E80C0000}"/>
    <cellStyle name="_Cost allocation  budget 11.07 2" xfId="3330" xr:uid="{00000000-0005-0000-0000-0000E90C0000}"/>
    <cellStyle name="_Cost allocation  budget 11.07 3" xfId="3331" xr:uid="{00000000-0005-0000-0000-0000EA0C0000}"/>
    <cellStyle name="_Cost allocation  budget 11.07 3 2" xfId="3332" xr:uid="{00000000-0005-0000-0000-0000EB0C0000}"/>
    <cellStyle name="_Cost allocation  budget 11.07 4" xfId="3333" xr:uid="{00000000-0005-0000-0000-0000EC0C0000}"/>
    <cellStyle name="_Cost allocation  budget 11.07_BEGUR FINISHING" xfId="3334" xr:uid="{00000000-0005-0000-0000-0000ED0C0000}"/>
    <cellStyle name="_Cost allocation  budget 11.07_BEGUR Structure BOQ with DPL_Cost 24112011" xfId="3335" xr:uid="{00000000-0005-0000-0000-0000EE0C0000}"/>
    <cellStyle name="_Cost allocation  budget 11.07_DLF_Equipment_Formwork" xfId="3336" xr:uid="{00000000-0005-0000-0000-0000EF0C0000}"/>
    <cellStyle name="_Cost allocation  budget 11.07_DLF_Equipment_Formwork R4" xfId="3337" xr:uid="{00000000-0005-0000-0000-0000F00C0000}"/>
    <cellStyle name="_Cost allocation  budget 11.07_Monthly consumption summary-Begur -sept-11" xfId="3338" xr:uid="{00000000-0005-0000-0000-0000F10C0000}"/>
    <cellStyle name="_Cost allocation  budget 11.07_revised Monthly consumption summary-Begur -July-11" xfId="3339" xr:uid="{00000000-0005-0000-0000-0000F20C0000}"/>
    <cellStyle name="_Cost allocation  budget 11.07_Structure BOQ" xfId="3340" xr:uid="{00000000-0005-0000-0000-0000F30C0000}"/>
    <cellStyle name="_Cost case" xfId="3341" xr:uid="{00000000-0005-0000-0000-0000F40C0000}"/>
    <cellStyle name="_Cost Case - 29th Oct 2007" xfId="3342" xr:uid="{00000000-0005-0000-0000-0000F50C0000}"/>
    <cellStyle name="_Cost Case 070406 ver6 - final" xfId="3343" xr:uid="{00000000-0005-0000-0000-0000F60C0000}"/>
    <cellStyle name="_Cost Case CSB_26Mar07.ver1.2" xfId="3344" xr:uid="{00000000-0005-0000-0000-0000F70C0000}"/>
    <cellStyle name="_Cost Case Hero Honda March 17 ROLL OUT AND HELPDESK ONLY, 2008" xfId="3345" xr:uid="{00000000-0005-0000-0000-0000F80C0000}"/>
    <cellStyle name="_cost case June4_v2.0" xfId="3346" xr:uid="{00000000-0005-0000-0000-0000F90C0000}"/>
    <cellStyle name="_Cost Case L &amp; T" xfId="3347" xr:uid="{00000000-0005-0000-0000-0000FA0C0000}"/>
    <cellStyle name="_Cost Case L &amp; T_Atos" xfId="3348" xr:uid="{00000000-0005-0000-0000-0000FB0C0000}"/>
    <cellStyle name="_Cost Case L &amp; T_Revised BOQ ATOS 030312 (2)" xfId="3349" xr:uid="{00000000-0005-0000-0000-0000FC0C0000}"/>
    <cellStyle name="_Cost Case November 05 , 2008" xfId="3350" xr:uid="{00000000-0005-0000-0000-0000FD0C0000}"/>
    <cellStyle name="_Cost Case v0.01" xfId="3351" xr:uid="{00000000-0005-0000-0000-0000FE0C0000}"/>
    <cellStyle name="_Cost Case v0.01_Atos" xfId="3352" xr:uid="{00000000-0005-0000-0000-0000FF0C0000}"/>
    <cellStyle name="_Cost Case v0.01_Revised BOQ ATOS 030312 (2)" xfId="3353" xr:uid="{00000000-0005-0000-0000-0000000D0000}"/>
    <cellStyle name="_Cost Case V2 bid repair" xfId="3354" xr:uid="{00000000-0005-0000-0000-0000010D0000}"/>
    <cellStyle name="_Cost Case Ver 1.0" xfId="3355" xr:uid="{00000000-0005-0000-0000-0000020D0000}"/>
    <cellStyle name="_Cost Case with Assumptions from GTS and SWG_v1.0" xfId="3356" xr:uid="{00000000-0005-0000-0000-0000030D0000}"/>
    <cellStyle name="_cost case_MHS_ISS" xfId="3357" xr:uid="{00000000-0005-0000-0000-0000040D0000}"/>
    <cellStyle name="_cost case_MHS_ISS_Atos" xfId="3358" xr:uid="{00000000-0005-0000-0000-0000050D0000}"/>
    <cellStyle name="_cost case_MHS_ISS_Revised BOQ ATOS 030312 (2)" xfId="3359" xr:uid="{00000000-0005-0000-0000-0000060D0000}"/>
    <cellStyle name="_Cost Case_MTNL CDN" xfId="3360" xr:uid="{00000000-0005-0000-0000-0000070D0000}"/>
    <cellStyle name="_Cost case_Sompo_ver1.1" xfId="3361" xr:uid="{00000000-0005-0000-0000-0000080D0000}"/>
    <cellStyle name="_Cost case_Sompo_ver1.1_Atos" xfId="3362" xr:uid="{00000000-0005-0000-0000-0000090D0000}"/>
    <cellStyle name="_Cost case_Sompo_ver1.1_Revised BOQ ATOS 030312 (2)" xfId="3363" xr:uid="{00000000-0005-0000-0000-00000A0D0000}"/>
    <cellStyle name="_Cost Case_v_1.1" xfId="3364" xr:uid="{00000000-0005-0000-0000-00000B0D0000}"/>
    <cellStyle name="_Cost Case1 == 25feb" xfId="3365" xr:uid="{00000000-0005-0000-0000-00000C0D0000}"/>
    <cellStyle name="_Cost Case-Networking New for cisco" xfId="3366" xr:uid="{00000000-0005-0000-0000-00000D0D0000}"/>
    <cellStyle name="_Cost comparision Flat slab &amp; reg.slab beam(Zone-III)- 02.02.10" xfId="3367" xr:uid="{00000000-0005-0000-0000-00000E0D0000}"/>
    <cellStyle name="_Cost comparision(Final). 21.01.10" xfId="3368" xr:uid="{00000000-0005-0000-0000-00000F0D0000}"/>
    <cellStyle name="_Cost comparison flat slab(Zone-III&amp;IV)-19.02.10" xfId="3369" xr:uid="{00000000-0005-0000-0000-0000100D0000}"/>
    <cellStyle name="_Cost_Case_Hosting_Hero Honda_Mar_08_ver_1.2" xfId="3370" xr:uid="{00000000-0005-0000-0000-0000110D0000}"/>
    <cellStyle name="_Cost_Case_Hosting_HHML_colo_June_08_ver1.1" xfId="3371" xr:uid="{00000000-0005-0000-0000-0000120D0000}"/>
    <cellStyle name="_Cost_Case_Hosting_HHML_colo_Sify_July_08_5yrs_ver1.11" xfId="3372" xr:uid="{00000000-0005-0000-0000-0000130D0000}"/>
    <cellStyle name="_Cost_Case_Primary_hosting_SBI GICL_colo_third party_ver1.0" xfId="3373" xr:uid="{00000000-0005-0000-0000-0000140D0000}"/>
    <cellStyle name="_Costcase as per PriceCable_V2" xfId="3374" xr:uid="{00000000-0005-0000-0000-0000150D0000}"/>
    <cellStyle name="_Costcase for Alstom - consolidated_v1.1" xfId="3375" xr:uid="{00000000-0005-0000-0000-0000160D0000}"/>
    <cellStyle name="_costcase_24Aug_final_V1.5" xfId="3376" xr:uid="{00000000-0005-0000-0000-0000170D0000}"/>
    <cellStyle name="_costcase_MisysHealthcare_v2.1" xfId="3377" xr:uid="{00000000-0005-0000-0000-0000180D0000}"/>
    <cellStyle name="_Costcase_Pricer_RFC_04072008" xfId="3378" xr:uid="{00000000-0005-0000-0000-0000190D0000}"/>
    <cellStyle name="_Cost-Case_VAS_Bharti_navink v2" xfId="3379" xr:uid="{00000000-0005-0000-0000-00001A0D0000}"/>
    <cellStyle name="_Cost-Case_VAS_Bharti_navink v2_Atos" xfId="3380" xr:uid="{00000000-0005-0000-0000-00001B0D0000}"/>
    <cellStyle name="_Cost-Case_VAS_Bharti_navink v2_Revised BOQ ATOS 030312 (2)" xfId="3381" xr:uid="{00000000-0005-0000-0000-00001C0D0000}"/>
    <cellStyle name="_CostCase-500sft-prepackaged-W-O-TAX-VER2.4-CTD-02" xfId="3382" xr:uid="{00000000-0005-0000-0000-00001D0D0000}"/>
    <cellStyle name="_COSTCASE-CDAC-MIDDLE-20-08-07" xfId="3383" xr:uid="{00000000-0005-0000-0000-00001E0D0000}"/>
    <cellStyle name="_Cost-case-CTD Working" xfId="3384" xr:uid="{00000000-0005-0000-0000-00001F0D0000}"/>
    <cellStyle name="_Costcase-NACIL-MWS-SER-2008-v6.5" xfId="3385" xr:uid="{00000000-0005-0000-0000-0000200D0000}"/>
    <cellStyle name="_COST-INDEX-WORKING" xfId="3386" xr:uid="{00000000-0005-0000-0000-0000210D0000}"/>
    <cellStyle name="_Costing Glen" xfId="3387" xr:uid="{00000000-0005-0000-0000-0000220D0000}"/>
    <cellStyle name="_Costing Glen_R1_Radius BOQ_17.07.12" xfId="3388" xr:uid="{00000000-0005-0000-0000-0000230D0000}"/>
    <cellStyle name="_Costing proposed_3DPLM_Data Center Project_Rev 02" xfId="3389" xr:uid="{00000000-0005-0000-0000-0000240D0000}"/>
    <cellStyle name="_Costing proposed_3DPLM_Data Center Project_Rev 02_R1_Radius BOQ_17.07.12" xfId="3390" xr:uid="{00000000-0005-0000-0000-0000250D0000}"/>
    <cellStyle name="_Cover" xfId="3391" xr:uid="{00000000-0005-0000-0000-0000260D0000}"/>
    <cellStyle name="_Crest workshop plan- MASONRY-Zone 3" xfId="3392" xr:uid="{00000000-0005-0000-0000-0000270D0000}"/>
    <cellStyle name="_Crest workshop plan- MASONRY-Zone 3_Sez_Boq_Superstructure part-FORMATED" xfId="3393" xr:uid="{00000000-0005-0000-0000-0000280D0000}"/>
    <cellStyle name="_CRIS_Consolidated_V2.4" xfId="3394" xr:uid="{00000000-0005-0000-0000-0000290D0000}"/>
    <cellStyle name="_CRN-BSNL BMS 07.11.06" xfId="3395" xr:uid="{00000000-0005-0000-0000-00002A0D0000}"/>
    <cellStyle name="_CRN-BSNL BMS 07.11.06_R1_Radius BOQ_17.07.12" xfId="3396" xr:uid="{00000000-0005-0000-0000-00002B0D0000}"/>
    <cellStyle name="_CRN-IBS software - 23 04 07" xfId="3397" xr:uid="{00000000-0005-0000-0000-00002C0D0000}"/>
    <cellStyle name="_Crown - FPS - 19.06.07 - R1" xfId="3398" xr:uid="{00000000-0005-0000-0000-00002D0D0000}"/>
    <cellStyle name="_CRPPL- FINISHING ESTIMATE - 18-07-11" xfId="3399" xr:uid="{00000000-0005-0000-0000-00002E0D0000}"/>
    <cellStyle name="_CSC Guard Patrol 21.07.06 All For reference" xfId="3400" xr:uid="{00000000-0005-0000-0000-00002F0D0000}"/>
    <cellStyle name="_CSC Guard Patrol 21.07.06 All For reference_R1_Radius BOQ_17.07.12" xfId="3401" xr:uid="{00000000-0005-0000-0000-0000300D0000}"/>
    <cellStyle name="_CTD-SM" xfId="3402" xr:uid="{00000000-0005-0000-0000-0000310D0000}"/>
    <cellStyle name="_CTD-SM_~9976425" xfId="3403" xr:uid="{00000000-0005-0000-0000-0000320D0000}"/>
    <cellStyle name="_CTD-SM_~9976425_Atos" xfId="3404" xr:uid="{00000000-0005-0000-0000-0000330D0000}"/>
    <cellStyle name="_CTD-SM_~9976425_R0_Radius BOQ" xfId="3405" xr:uid="{00000000-0005-0000-0000-0000340D0000}"/>
    <cellStyle name="_CTD-SM_~9976425_Radius BOQ" xfId="3406" xr:uid="{00000000-0005-0000-0000-0000350D0000}"/>
    <cellStyle name="_CTD-SM_~9976425_Revised BOQ ATOS 030312 (2)" xfId="3407" xr:uid="{00000000-0005-0000-0000-0000360D0000}"/>
    <cellStyle name="_CTD-SM_Atos" xfId="3408" xr:uid="{00000000-0005-0000-0000-0000370D0000}"/>
    <cellStyle name="_CTD-SM_CBS ITS Cost case V15_170809" xfId="3409" xr:uid="{00000000-0005-0000-0000-0000380D0000}"/>
    <cellStyle name="_CTD-SM_CBS ITS Cost case V15_170809_Atos" xfId="3410" xr:uid="{00000000-0005-0000-0000-0000390D0000}"/>
    <cellStyle name="_CTD-SM_CBS ITS Cost case V15_170809_Can Bank cost case_23rdFeb2010_V3" xfId="3411" xr:uid="{00000000-0005-0000-0000-00003A0D0000}"/>
    <cellStyle name="_CTD-SM_CBS ITS Cost case V15_170809_Can Bank cost case_23rdFeb2010_V3_Atos" xfId="3412" xr:uid="{00000000-0005-0000-0000-00003B0D0000}"/>
    <cellStyle name="_CTD-SM_CBS ITS Cost case V15_170809_Can Bank cost case_23rdFeb2010_V3_R0_Radius BOQ" xfId="3413" xr:uid="{00000000-0005-0000-0000-00003C0D0000}"/>
    <cellStyle name="_CTD-SM_CBS ITS Cost case V15_170809_Can Bank cost case_23rdFeb2010_V3_Radius BOQ" xfId="3414" xr:uid="{00000000-0005-0000-0000-00003D0D0000}"/>
    <cellStyle name="_CTD-SM_CBS ITS Cost case V15_170809_Can Bank cost case_23rdFeb2010_V3_Revised BOQ ATOS 030312 (2)" xfId="3415" xr:uid="{00000000-0005-0000-0000-00003E0D0000}"/>
    <cellStyle name="_CTD-SM_CBS ITS Cost case V15_170809_R0_Radius BOQ" xfId="3416" xr:uid="{00000000-0005-0000-0000-00003F0D0000}"/>
    <cellStyle name="_CTD-SM_CBS ITS Cost case V15_170809_Radius BOQ" xfId="3417" xr:uid="{00000000-0005-0000-0000-0000400D0000}"/>
    <cellStyle name="_CTD-SM_CBS ITS Cost case V15_170809_Revised BOQ ATOS 030312 (2)" xfId="3418" xr:uid="{00000000-0005-0000-0000-0000410D0000}"/>
    <cellStyle name="_CTD-SM_CoseCase_APDRP_ver1.5.2" xfId="3419" xr:uid="{00000000-0005-0000-0000-0000420D0000}"/>
    <cellStyle name="_CTD-SM_CoseCase_APDRP_ver1.5.2_Atos" xfId="3420" xr:uid="{00000000-0005-0000-0000-0000430D0000}"/>
    <cellStyle name="_CTD-SM_CoseCase_APDRP_ver1.5.2_R0_Radius BOQ" xfId="3421" xr:uid="{00000000-0005-0000-0000-0000440D0000}"/>
    <cellStyle name="_CTD-SM_CoseCase_APDRP_ver1.5.2_Radius BOQ" xfId="3422" xr:uid="{00000000-0005-0000-0000-0000450D0000}"/>
    <cellStyle name="_CTD-SM_CoseCase_APDRP_ver1.5.2_Revised BOQ ATOS 030312 (2)" xfId="3423" xr:uid="{00000000-0005-0000-0000-0000460D0000}"/>
    <cellStyle name="_CTD-SM_Cost Case_v_1.1" xfId="3424" xr:uid="{00000000-0005-0000-0000-0000470D0000}"/>
    <cellStyle name="_CTD-SM_Cost Case_v_1.1_Atos" xfId="3425" xr:uid="{00000000-0005-0000-0000-0000480D0000}"/>
    <cellStyle name="_CTD-SM_Cost Case_v_1.1_R0_Radius BOQ" xfId="3426" xr:uid="{00000000-0005-0000-0000-0000490D0000}"/>
    <cellStyle name="_CTD-SM_Cost Case_v_1.1_Radius BOQ" xfId="3427" xr:uid="{00000000-0005-0000-0000-00004A0D0000}"/>
    <cellStyle name="_CTD-SM_Cost Case_v_1.1_Revised BOQ ATOS 030312 (2)" xfId="3428" xr:uid="{00000000-0005-0000-0000-00004B0D0000}"/>
    <cellStyle name="_CTD-SM_R0_Radius BOQ" xfId="3429" xr:uid="{00000000-0005-0000-0000-00004C0D0000}"/>
    <cellStyle name="_CTD-SM_Radius BOQ" xfId="3430" xr:uid="{00000000-0005-0000-0000-00004D0D0000}"/>
    <cellStyle name="_CTD-SM_Revised BOQ ATOS 030312 (2)" xfId="3431" xr:uid="{00000000-0005-0000-0000-00004E0D0000}"/>
    <cellStyle name="_CTS - CDS - 20.09.06" xfId="3432" xr:uid="{00000000-0005-0000-0000-00004F0D0000}"/>
    <cellStyle name="_CTS - CDS - 20.09.06_R1_Radius BOQ_17.07.12" xfId="3433" xr:uid="{00000000-0005-0000-0000-0000500D0000}"/>
    <cellStyle name="_CTS DLF - QUADRA - 11.06.07" xfId="3434" xr:uid="{00000000-0005-0000-0000-0000510D0000}"/>
    <cellStyle name="_CTS DLF - QUADRA - 11.06.07_R1_Radius BOQ_17.07.12" xfId="3435" xr:uid="{00000000-0005-0000-0000-0000520D0000}"/>
    <cellStyle name="_CTS, Cochin - 25.10.2006" xfId="3436" xr:uid="{00000000-0005-0000-0000-0000530D0000}"/>
    <cellStyle name="_CTS, Cochin - 25.10.2006_R1_Radius BOQ_17.07.12" xfId="3437" xr:uid="{00000000-0005-0000-0000-0000540D0000}"/>
    <cellStyle name="_Currency" xfId="3438" xr:uid="{00000000-0005-0000-0000-0000550D0000}"/>
    <cellStyle name="_CurrencySpace" xfId="3439" xr:uid="{00000000-0005-0000-0000-0000560D0000}"/>
    <cellStyle name="_Cwip-July-05" xfId="3440" xr:uid="{00000000-0005-0000-0000-0000570D0000}"/>
    <cellStyle name="_Dabur2" xfId="3441" xr:uid="{00000000-0005-0000-0000-0000580D0000}"/>
    <cellStyle name="_Dahisar Mall - 17.06.08" xfId="3442" xr:uid="{00000000-0005-0000-0000-0000590D0000}"/>
    <cellStyle name="_Dai ichi 281207" xfId="3443" xr:uid="{00000000-0005-0000-0000-00005A0D0000}"/>
    <cellStyle name="_Dai-Chi(consolidated)" xfId="3444" xr:uid="{00000000-0005-0000-0000-00005B0D0000}"/>
    <cellStyle name="_Dai-Chi(consolidated)_Atos" xfId="3445" xr:uid="{00000000-0005-0000-0000-00005C0D0000}"/>
    <cellStyle name="_Dai-Chi(consolidated)_Revised BOQ ATOS 030312 (2)" xfId="3446" xr:uid="{00000000-0005-0000-0000-00005D0D0000}"/>
    <cellStyle name="_Daiichi V8 Final " xfId="3447" xr:uid="{00000000-0005-0000-0000-00005E0D0000}"/>
    <cellStyle name="_Dalmia cements" xfId="3448" xr:uid="{00000000-0005-0000-0000-00005F0D0000}"/>
    <cellStyle name="_data center" xfId="3449" xr:uid="{00000000-0005-0000-0000-0000600D0000}"/>
    <cellStyle name="_data center_R1_Radius BOQ_17.07.12" xfId="3450" xr:uid="{00000000-0005-0000-0000-0000610D0000}"/>
    <cellStyle name="_data centre layout" xfId="3451" xr:uid="{00000000-0005-0000-0000-0000620D0000}"/>
    <cellStyle name="_DD Hutch UNIX CPU count 23rd July 2007" xfId="3452" xr:uid="{00000000-0005-0000-0000-0000630D0000}"/>
    <cellStyle name="_DD Hutch UNIX CPU count 23rd July 2007_Atos" xfId="3453" xr:uid="{00000000-0005-0000-0000-0000640D0000}"/>
    <cellStyle name="_DD Hutch UNIX CPU count 23rd July 2007_Revised BOQ ATOS 030312 (2)" xfId="3454" xr:uid="{00000000-0005-0000-0000-0000650D0000}"/>
    <cellStyle name="_Deccan Netsol CostcaseV3-Remote+Onsite" xfId="3455" xr:uid="{00000000-0005-0000-0000-0000660D0000}"/>
    <cellStyle name="_Deccan Netsol CostcaseV3-Remote+Onsite_Atos" xfId="3456" xr:uid="{00000000-0005-0000-0000-0000670D0000}"/>
    <cellStyle name="_Deccan Netsol CostcaseV3-Remote+Onsite_Revised BOQ ATOS 030312 (2)" xfId="3457" xr:uid="{00000000-0005-0000-0000-0000680D0000}"/>
    <cellStyle name="_Deepsight Notification Master" xfId="3458" xr:uid="{00000000-0005-0000-0000-0000690D0000}"/>
    <cellStyle name="_Depreciation Dinesh" xfId="3459" xr:uid="{00000000-0005-0000-0000-00006A0D0000}"/>
    <cellStyle name="_design" xfId="3460" xr:uid="{00000000-0005-0000-0000-00006B0D0000}"/>
    <cellStyle name="_Design tree-Boq- 19-08-2009-tO BE SENT TO CLIENT" xfId="3461" xr:uid="{00000000-0005-0000-0000-00006C0D0000}"/>
    <cellStyle name="_Detail of Rentals &amp; dismentling work at magnolias to complete the costplus contract" xfId="3462" xr:uid="{00000000-0005-0000-0000-00006D0D0000}"/>
    <cellStyle name="_DG  BOQ-21.07.09" xfId="3463" xr:uid="{00000000-0005-0000-0000-00006E0D0000}"/>
    <cellStyle name="_Dia Ichi bid repair V2.2" xfId="3464" xr:uid="{00000000-0005-0000-0000-00006F0D0000}"/>
    <cellStyle name="_DIAI T3 Cost Case V7" xfId="3465" xr:uid="{00000000-0005-0000-0000-0000700D0000}"/>
    <cellStyle name="_DIAL - Nortel - 23-Jul-08-ver1 Spares" xfId="3466" xr:uid="{00000000-0005-0000-0000-0000710D0000}"/>
    <cellStyle name="_DIAL - Nortel - 29-Jul-08-ver1" xfId="3467" xr:uid="{00000000-0005-0000-0000-0000720D0000}"/>
    <cellStyle name="_DIAL T3 Cost Case V10" xfId="3468" xr:uid="{00000000-0005-0000-0000-0000730D0000}"/>
    <cellStyle name="_DIAL T32 Tivoli BOM July 16 " xfId="3469" xr:uid="{00000000-0005-0000-0000-0000740D0000}"/>
    <cellStyle name="_DIAL T32 Tivoli BOM July 16 Unpriced " xfId="3470" xr:uid="{00000000-0005-0000-0000-0000750D0000}"/>
    <cellStyle name="_DIALCT32_2307" xfId="3471" xr:uid="{00000000-0005-0000-0000-0000760D0000}"/>
    <cellStyle name="_Divyashree 70215" xfId="3472" xr:uid="{00000000-0005-0000-0000-0000770D0000}"/>
    <cellStyle name="_DLF - DVS Service Cost 220607" xfId="3473" xr:uid="{00000000-0005-0000-0000-0000780D0000}"/>
    <cellStyle name="_dlf budget" xfId="3474" xr:uid="{00000000-0005-0000-0000-0000790D0000}"/>
    <cellStyle name="_DLF Jhandewalan-Storage-X series 5 yrs_V1.1" xfId="3475" xr:uid="{00000000-0005-0000-0000-00007A0D0000}"/>
    <cellStyle name="_DLF xSeries BoM v 1.0" xfId="3476" xr:uid="{00000000-0005-0000-0000-00007B0D0000}"/>
    <cellStyle name="_DR" xfId="3477" xr:uid="{00000000-0005-0000-0000-00007C0D0000}"/>
    <cellStyle name="_DR V1" xfId="3478" xr:uid="{00000000-0005-0000-0000-00007D0D0000}"/>
    <cellStyle name="_DRAFT BOQ" xfId="3479" xr:uid="{00000000-0005-0000-0000-00007E0D0000}"/>
    <cellStyle name="_DRAFT BOQ " xfId="3480" xr:uid="{00000000-0005-0000-0000-00007F0D0000}"/>
    <cellStyle name="_DRAFT BOQ - ENTRANCE GATE - 19-10-2010" xfId="3481" xr:uid="{00000000-0005-0000-0000-0000800D0000}"/>
    <cellStyle name="_DRAFT BOQ OF GIRLS HOSTEL - 21.12.09" xfId="3482" xr:uid="{00000000-0005-0000-0000-0000810D0000}"/>
    <cellStyle name="_DRAFT BOQ-10.11.11" xfId="3483" xr:uid="{00000000-0005-0000-0000-0000820D0000}"/>
    <cellStyle name="_DRAFT BOQ-14.09.10" xfId="3484" xr:uid="{00000000-0005-0000-0000-0000830D0000}"/>
    <cellStyle name="_DRAFT BOQ-17.04.12" xfId="3485" xr:uid="{00000000-0005-0000-0000-0000840D0000}"/>
    <cellStyle name="_DRAFT BOQ-24.05.10" xfId="3486" xr:uid="{00000000-0005-0000-0000-0000850D0000}"/>
    <cellStyle name="_DRAFT BOQ-27.03.12-R1-PGP" xfId="3487" xr:uid="{00000000-0005-0000-0000-0000860D0000}"/>
    <cellStyle name="_DRAFT BOQ-CIVIL WORK-HIRACO-VILLA-PANVEL" xfId="3488" xr:uid="{00000000-0005-0000-0000-0000870D0000}"/>
    <cellStyle name="_DRAFT BOQ-COMM-FIN-31.05.11-REV" xfId="3489" xr:uid="{00000000-0005-0000-0000-0000880D0000}"/>
    <cellStyle name="_DRAFT BOQ-FINISHES-BLOCK D18-21.11.11" xfId="3490" xr:uid="{00000000-0005-0000-0000-0000890D0000}"/>
    <cellStyle name="_DRAFT BOQ-GLAZING-STAGE WISE-05.07.08-DVJ" xfId="3491" xr:uid="{00000000-0005-0000-0000-00008A0D0000}"/>
    <cellStyle name="_DRAFT BOQ-STRL CIVIL &amp; FINISHING WORK-BLOCK D18-25.11.11" xfId="3492" xr:uid="{00000000-0005-0000-0000-00008B0D0000}"/>
    <cellStyle name="_Draft Budget - 15 Acre" xfId="3493" xr:uid="{00000000-0005-0000-0000-00008C0D0000}"/>
    <cellStyle name="_Draft Budget - 15 Acre 2" xfId="3494" xr:uid="{00000000-0005-0000-0000-00008D0D0000}"/>
    <cellStyle name="_Draft Budget - 15 Acre 3" xfId="3495" xr:uid="{00000000-0005-0000-0000-00008E0D0000}"/>
    <cellStyle name="_Draft Budget - 15 Acre 3 2" xfId="3496" xr:uid="{00000000-0005-0000-0000-00008F0D0000}"/>
    <cellStyle name="_Draft Budget - 15 Acre 4" xfId="3497" xr:uid="{00000000-0005-0000-0000-0000900D0000}"/>
    <cellStyle name="_Draft Budget - 15 Acre_BEGUR FINISHING" xfId="3498" xr:uid="{00000000-0005-0000-0000-0000910D0000}"/>
    <cellStyle name="_Draft Budget - 15 Acre_BEGUR Structure BOQ with DPL_Cost 24112011" xfId="3499" xr:uid="{00000000-0005-0000-0000-0000920D0000}"/>
    <cellStyle name="_Draft Budget - 15 Acre_Book2" xfId="3500" xr:uid="{00000000-0005-0000-0000-0000930D0000}"/>
    <cellStyle name="_Draft Budget - 15 Acre_Book2 2" xfId="3501" xr:uid="{00000000-0005-0000-0000-0000940D0000}"/>
    <cellStyle name="_Draft Budget - 15 Acre_Book2_Copy of Xl0000001" xfId="3502" xr:uid="{00000000-0005-0000-0000-0000950D0000}"/>
    <cellStyle name="_Draft Budget - 15 Acre_Book2_Copy of Xl0000001 2" xfId="3503" xr:uid="{00000000-0005-0000-0000-0000960D0000}"/>
    <cellStyle name="_Draft Budget - 15 Acre_Book2_Monthly consumption summary-Begur -sept-11" xfId="3504" xr:uid="{00000000-0005-0000-0000-0000970D0000}"/>
    <cellStyle name="_Draft Budget - 15 Acre_Book2_revised Monthly consumption summary-Begur -July-11" xfId="3505" xr:uid="{00000000-0005-0000-0000-0000980D0000}"/>
    <cellStyle name="_Draft Budget - 15 Acre_Book2_revised Monthly consumption summary-Begur -July-11 2" xfId="3506" xr:uid="{00000000-0005-0000-0000-0000990D0000}"/>
    <cellStyle name="_Draft Budget - 15 Acre_DLF_Equipment_Formwork" xfId="3507" xr:uid="{00000000-0005-0000-0000-00009A0D0000}"/>
    <cellStyle name="_Draft Budget - 15 Acre_DLF_Equipment_Formwork R4" xfId="3508" xr:uid="{00000000-0005-0000-0000-00009B0D0000}"/>
    <cellStyle name="_Draft Budget - 15 Acre_DLF_West End IDC1" xfId="3509" xr:uid="{00000000-0005-0000-0000-00009C0D0000}"/>
    <cellStyle name="_Draft Budget - 15 Acre_Monthly consumption summary-Begur -sept-11" xfId="3510" xr:uid="{00000000-0005-0000-0000-00009D0D0000}"/>
    <cellStyle name="_Draft Budget - 15 Acre_revised Monthly consumption summary-Begur -July-11" xfId="3511" xr:uid="{00000000-0005-0000-0000-00009E0D0000}"/>
    <cellStyle name="_Draft Budget - 15 Acre_Structure BOQ" xfId="3512" xr:uid="{00000000-0005-0000-0000-00009F0D0000}"/>
    <cellStyle name="_DRAFT-BOQ-CIVIL-RESI-30.05.11-R1-(REV-Bhavika)(plaster)" xfId="3513" xr:uid="{00000000-0005-0000-0000-0000A00D0000}"/>
    <cellStyle name="_Drawing" xfId="3514" xr:uid="{00000000-0005-0000-0000-0000A10D0000}"/>
    <cellStyle name="_Drawing 2" xfId="3515" xr:uid="{00000000-0005-0000-0000-0000A20D0000}"/>
    <cellStyle name="_Drawing_DLF_Equipment_Formwork R4" xfId="3516" xr:uid="{00000000-0005-0000-0000-0000A30D0000}"/>
    <cellStyle name="_Dresdner Bank costing sheet v2" xfId="3517" xr:uid="{00000000-0005-0000-0000-0000A40D0000}"/>
    <cellStyle name="_Dresdner Bank costing sheet v6 - Jan 16(Netsol)" xfId="3518" xr:uid="{00000000-0005-0000-0000-0000A50D0000}"/>
    <cellStyle name="_DSE_Primary - 09-Feb-09" xfId="3519" xr:uid="{00000000-0005-0000-0000-0000A60D0000}"/>
    <cellStyle name="_DTDC cost caseV2-03.02.09" xfId="3520" xr:uid="{00000000-0005-0000-0000-0000A70D0000}"/>
    <cellStyle name="_E &amp; Y Sprk Mod - 05.10.06" xfId="3521" xr:uid="{00000000-0005-0000-0000-0000A80D0000}"/>
    <cellStyle name="_E &amp; Y Sprk Mod - 05.10.06_R1_Radius BOQ_17.07.12" xfId="3522" xr:uid="{00000000-0005-0000-0000-0000A90D0000}"/>
    <cellStyle name="_E &amp; Y UB City As per Engg -04.12.06" xfId="3523" xr:uid="{00000000-0005-0000-0000-0000AA0D0000}"/>
    <cellStyle name="_E &amp; Y UB City As per Engg -04.12.06_R1_Radius BOQ_17.07.12" xfId="3524" xr:uid="{00000000-0005-0000-0000-0000AB0D0000}"/>
    <cellStyle name="_EAGLE 290107" xfId="3525" xr:uid="{00000000-0005-0000-0000-0000AC0D0000}"/>
    <cellStyle name="_Edifice-sutherland" xfId="3526" xr:uid="{00000000-0005-0000-0000-0000AD0D0000}"/>
    <cellStyle name="_Edifice-sutherland_R1_Radius BOQ_17.07.12" xfId="3527" xr:uid="{00000000-0005-0000-0000-0000AE0D0000}"/>
    <cellStyle name="_EDS Malad Due Del 60902" xfId="3528" xr:uid="{00000000-0005-0000-0000-0000AF0D0000}"/>
    <cellStyle name="_EDS Malad Due Del 60902_R1_Radius BOQ_17.07.12" xfId="3529" xr:uid="{00000000-0005-0000-0000-0000B00D0000}"/>
    <cellStyle name="_EFC_221107 Rev1" xfId="3530" xr:uid="{00000000-0005-0000-0000-0000B10D0000}"/>
    <cellStyle name="_effort estimates v0.4" xfId="3531" xr:uid="{00000000-0005-0000-0000-0000B20D0000}"/>
    <cellStyle name="_Eicher - 10-Nov-08" xfId="3532" xr:uid="{00000000-0005-0000-0000-0000B30D0000}"/>
    <cellStyle name="_Eicher - 10-Nov-08 Cisco EOS - ver 1" xfId="3533" xr:uid="{00000000-0005-0000-0000-0000B40D0000}"/>
    <cellStyle name="_Eicher - 20-Nov-08" xfId="3534" xr:uid="{00000000-0005-0000-0000-0000B50D0000}"/>
    <cellStyle name="_Eicher IBM Servers - 7-Nov-08 - Ver1" xfId="3535" xr:uid="{00000000-0005-0000-0000-0000B60D0000}"/>
    <cellStyle name="_Eicher offer 2 may" xfId="3536" xr:uid="{00000000-0005-0000-0000-0000B70D0000}"/>
    <cellStyle name="_Eicher renewal" xfId="3537" xr:uid="{00000000-0005-0000-0000-0000B80D0000}"/>
    <cellStyle name="_Electrical BOQ 03 04" xfId="3538" xr:uid="{00000000-0005-0000-0000-0000B90D0000}"/>
    <cellStyle name="_Electrical BOQ 03 04_R1_Radius BOQ_17.07.12" xfId="3539" xr:uid="{00000000-0005-0000-0000-0000BA0D0000}"/>
    <cellStyle name="_Electrical BOQ 03.04" xfId="3540" xr:uid="{00000000-0005-0000-0000-0000BB0D0000}"/>
    <cellStyle name="_Electrical BOQ 03.04_R1_Radius BOQ_17.07.12" xfId="3541" xr:uid="{00000000-0005-0000-0000-0000BC0D0000}"/>
    <cellStyle name="_Electrical LT Supply" xfId="3542" xr:uid="{00000000-0005-0000-0000-0000BD0D0000}"/>
    <cellStyle name="_ELEVATION FEATURES" xfId="3543" xr:uid="{00000000-0005-0000-0000-0000BE0D0000}"/>
    <cellStyle name="_elpas" xfId="3544" xr:uid="{00000000-0005-0000-0000-0000BF0D0000}"/>
    <cellStyle name="_Emerson Prod Costing" xfId="3545" xr:uid="{00000000-0005-0000-0000-0000C00D0000}"/>
    <cellStyle name="_Emerson Prod Costing_R1_Radius BOQ_17.07.12" xfId="3546" xr:uid="{00000000-0005-0000-0000-0000C10D0000}"/>
    <cellStyle name="_EMPEE Hotel - R2 - 29.10.07" xfId="3547" xr:uid="{00000000-0005-0000-0000-0000C20D0000}"/>
    <cellStyle name="_EMPEE Hotel - R2 - 29.10.07_R1_Radius BOQ_17.07.12" xfId="3548" xr:uid="{00000000-0005-0000-0000-0000C30D0000}"/>
    <cellStyle name="_Enercon  ACS, CCTV 28.09.06R1" xfId="3549" xr:uid="{00000000-0005-0000-0000-0000C40D0000}"/>
    <cellStyle name="_Enercon  ACS, CCTV 28.09.06R1_R1_Radius BOQ_17.07.12" xfId="3550" xr:uid="{00000000-0005-0000-0000-0000C50D0000}"/>
    <cellStyle name="_EPBX_Requirement1" xfId="3551" xr:uid="{00000000-0005-0000-0000-0000C60D0000}"/>
    <cellStyle name="_Ericsson - Cost Case_29.12.06" xfId="3552" xr:uid="{00000000-0005-0000-0000-0000C70D0000}"/>
    <cellStyle name="_ESIC_MA_Impl_17-jan-09_v2 " xfId="3553" xr:uid="{00000000-0005-0000-0000-0000C80D0000}"/>
    <cellStyle name="_Eskayem_Runwal Town - make list" xfId="3554" xr:uid="{00000000-0005-0000-0000-0000C90D0000}"/>
    <cellStyle name="_Eskayem_Runwal Town -fps-19.03.07" xfId="3555" xr:uid="{00000000-0005-0000-0000-0000CA0D0000}"/>
    <cellStyle name="_EST-CIVIL WORK-HIRACO-VILLA-PANVEL" xfId="3556" xr:uid="{00000000-0005-0000-0000-0000CB0D0000}"/>
    <cellStyle name="_ESTIMATE" xfId="3557" xr:uid="{00000000-0005-0000-0000-0000CC0D0000}"/>
    <cellStyle name="_ESTIMATE - 25.07.08" xfId="3558" xr:uid="{00000000-0005-0000-0000-0000CD0D0000}"/>
    <cellStyle name="_ESTIMATE - 25.07.08_Sez_Boq_Superstructure part-FORMATED" xfId="3559" xr:uid="{00000000-0005-0000-0000-0000CE0D0000}"/>
    <cellStyle name="_ESTIMATE FOR GIRL'S HOSTEL BLOCK-25.12.09" xfId="3560" xr:uid="{00000000-0005-0000-0000-0000CF0D0000}"/>
    <cellStyle name="_ESTIMATE WITH MEASUREMENT SHEET - ARCH.-18.11.08-" xfId="3561" xr:uid="{00000000-0005-0000-0000-0000D00D0000}"/>
    <cellStyle name="_ESTIMATE-04.05.11-OPTION-2-TO HBS" xfId="3562" xr:uid="{00000000-0005-0000-0000-0000D10D0000}"/>
    <cellStyle name="_ESTIMATE-15.03.11-OPTION-2" xfId="3563" xr:uid="{00000000-0005-0000-0000-0000D20D0000}"/>
    <cellStyle name="_ESTIMATE-15.10.09" xfId="3564" xr:uid="{00000000-0005-0000-0000-0000D30D0000}"/>
    <cellStyle name="_ESTIMATE-15.10.09_Sez_Boq_Superstructure part-FORMATED" xfId="3565" xr:uid="{00000000-0005-0000-0000-0000D40D0000}"/>
    <cellStyle name="_ESTIMATE-29.08.08-CENTRAL PURCHASE STORE" xfId="3566" xr:uid="{00000000-0005-0000-0000-0000D50D0000}"/>
    <cellStyle name="_ESTIMATE-CANTEEN" xfId="3567" xr:uid="{00000000-0005-0000-0000-0000D60D0000}"/>
    <cellStyle name="_ESTIMATE-CANTEEN_ESTIMATE- RTC CREST ANNEX-20-02-10-SSA" xfId="3568" xr:uid="{00000000-0005-0000-0000-0000D70D0000}"/>
    <cellStyle name="_ESTIMATE-CANTEEN_ESTIMATE-CLUB HOUSE PUNE-NIRMAL-15-07-10-R2" xfId="3569" xr:uid="{00000000-0005-0000-0000-0000D80D0000}"/>
    <cellStyle name="_ESTIMATE-CANTEEN_ESTIMATE-INTERIOR CLUB HOUSE-29-11-10-To AHC" xfId="3570" xr:uid="{00000000-0005-0000-0000-0000D90D0000}"/>
    <cellStyle name="_ESTIMATE-CANTEEN_EST-STRL CIVIL-CLUB HOUSE-28.10.10-R1-MR.HITEN" xfId="3571" xr:uid="{00000000-0005-0000-0000-0000DA0D0000}"/>
    <cellStyle name="_ESTIMATE-CANTEEN_MEAS SHEET -INTERIIOR-B" xfId="3572" xr:uid="{00000000-0005-0000-0000-0000DB0D0000}"/>
    <cellStyle name="_ESTIMATE-CANTEEN_RA_MKT_INTERIOR" xfId="3573" xr:uid="{00000000-0005-0000-0000-0000DC0D0000}"/>
    <cellStyle name="_ESTIMATE-CANTEEN_RA-MKT" xfId="3574" xr:uid="{00000000-0005-0000-0000-0000DD0D0000}"/>
    <cellStyle name="_ESTIMATE-CANTEEN_REV.EST" xfId="3575" xr:uid="{00000000-0005-0000-0000-0000DE0D0000}"/>
    <cellStyle name="_ESTIMATE-CANTEEN_REV.ESTIMATE" xfId="3576" xr:uid="{00000000-0005-0000-0000-0000DF0D0000}"/>
    <cellStyle name="_ESTIMATE-CLUB HOUSE PUNE-NIRMAL-15-07-10-R2" xfId="3577" xr:uid="{00000000-0005-0000-0000-0000E00D0000}"/>
    <cellStyle name="_ESTIMATE-ESG-I-09.09.08" xfId="3578" xr:uid="{00000000-0005-0000-0000-0000E10D0000}"/>
    <cellStyle name="_ESTIMATE-ESG-I-09.09.08_ESTIMATE- RTC CREST ANNEX-20-02-10-SSA" xfId="3579" xr:uid="{00000000-0005-0000-0000-0000E20D0000}"/>
    <cellStyle name="_ESTIMATE-ESG-I-09.09.08_ESTIMATE-CLUB HOUSE PUNE-NIRMAL-15-07-10-R2" xfId="3580" xr:uid="{00000000-0005-0000-0000-0000E30D0000}"/>
    <cellStyle name="_ESTIMATE-ESG-I-09.09.08_ESTIMATE-INTERIOR CLUB HOUSE-29-11-10-To AHC" xfId="3581" xr:uid="{00000000-0005-0000-0000-0000E40D0000}"/>
    <cellStyle name="_ESTIMATE-ESG-I-09.09.08_EST-STRL CIVIL-CLUB HOUSE-28.10.10-R1-MR.HITEN" xfId="3582" xr:uid="{00000000-0005-0000-0000-0000E50D0000}"/>
    <cellStyle name="_ESTIMATE-ESG-I-09.09.08_MEAS SHEET -INTERIIOR-B" xfId="3583" xr:uid="{00000000-0005-0000-0000-0000E60D0000}"/>
    <cellStyle name="_ESTIMATE-ESG-I-09.09.08_RA_MKT_INTERIOR" xfId="3584" xr:uid="{00000000-0005-0000-0000-0000E70D0000}"/>
    <cellStyle name="_ESTIMATE-ESG-I-09.09.08_RA-MKT" xfId="3585" xr:uid="{00000000-0005-0000-0000-0000E80D0000}"/>
    <cellStyle name="_ESTIMATE-ESG-I-09.09.08_REV.EST" xfId="3586" xr:uid="{00000000-0005-0000-0000-0000E90D0000}"/>
    <cellStyle name="_ESTIMATE-ESG-I-09.09.08_REV.ESTIMATE" xfId="3587" xr:uid="{00000000-0005-0000-0000-0000EA0D0000}"/>
    <cellStyle name="_ESTIMATE-INTERIOR CLUB HOUSE-29-11-10-To AHC" xfId="3588" xr:uid="{00000000-0005-0000-0000-0000EB0D0000}"/>
    <cellStyle name="_ESTIMATE-LIBRARY" xfId="3589" xr:uid="{00000000-0005-0000-0000-0000EC0D0000}"/>
    <cellStyle name="_ESTIMATE-LIBRARY_ESTIMATE- RTC CREST ANNEX-20-02-10-SSA" xfId="3590" xr:uid="{00000000-0005-0000-0000-0000ED0D0000}"/>
    <cellStyle name="_ESTIMATE-LIBRARY_ESTIMATE-CLUB HOUSE PUNE-NIRMAL-15-07-10-R2" xfId="3591" xr:uid="{00000000-0005-0000-0000-0000EE0D0000}"/>
    <cellStyle name="_ESTIMATE-LIBRARY_ESTIMATE-INTERIOR CLUB HOUSE-29-11-10-To AHC" xfId="3592" xr:uid="{00000000-0005-0000-0000-0000EF0D0000}"/>
    <cellStyle name="_ESTIMATE-LIBRARY_EST-STRL CIVIL-CLUB HOUSE-28.10.10-R1-MR.HITEN" xfId="3593" xr:uid="{00000000-0005-0000-0000-0000F00D0000}"/>
    <cellStyle name="_ESTIMATE-LIBRARY_MEAS SHEET -INTERIIOR-B" xfId="3594" xr:uid="{00000000-0005-0000-0000-0000F10D0000}"/>
    <cellStyle name="_ESTIMATE-LIBRARY_RA_MKT_INTERIOR" xfId="3595" xr:uid="{00000000-0005-0000-0000-0000F20D0000}"/>
    <cellStyle name="_ESTIMATE-LIBRARY_RA-MKT" xfId="3596" xr:uid="{00000000-0005-0000-0000-0000F30D0000}"/>
    <cellStyle name="_ESTIMATE-LIBRARY_REV.EST" xfId="3597" xr:uid="{00000000-0005-0000-0000-0000F40D0000}"/>
    <cellStyle name="_ESTIMATE-LIBRARY_REV.ESTIMATE" xfId="3598" xr:uid="{00000000-0005-0000-0000-0000F50D0000}"/>
    <cellStyle name="_ESTIMATE-RTC AND CRES ANNEX" xfId="3599" xr:uid="{00000000-0005-0000-0000-0000F60D0000}"/>
    <cellStyle name="_ESTIMATE-RTC AND CRES ANNEX_ESTIMATE- RTC CREST ANNEX-20-02-10-SSA" xfId="3600" xr:uid="{00000000-0005-0000-0000-0000F70D0000}"/>
    <cellStyle name="_ESTIMATE-RTC AND CRES ANNEX_ESTIMATE-CLUB HOUSE PUNE-NIRMAL-15-07-10-R2" xfId="3601" xr:uid="{00000000-0005-0000-0000-0000F80D0000}"/>
    <cellStyle name="_ESTIMATE-RTC AND CRES ANNEX_ESTIMATE-INTERIOR CLUB HOUSE-29-11-10-To AHC" xfId="3602" xr:uid="{00000000-0005-0000-0000-0000F90D0000}"/>
    <cellStyle name="_ESTIMATE-RTC AND CRES ANNEX_EST-STRL CIVIL-CLUB HOUSE-28.10.10-R1-MR.HITEN" xfId="3603" xr:uid="{00000000-0005-0000-0000-0000FA0D0000}"/>
    <cellStyle name="_ESTIMATE-RTC AND CRES ANNEX_MEAS SHEET -INTERIIOR-B" xfId="3604" xr:uid="{00000000-0005-0000-0000-0000FB0D0000}"/>
    <cellStyle name="_ESTIMATE-RTC AND CRES ANNEX_RA_MKT_INTERIOR" xfId="3605" xr:uid="{00000000-0005-0000-0000-0000FC0D0000}"/>
    <cellStyle name="_ESTIMATE-RTC AND CRES ANNEX_RA-MKT" xfId="3606" xr:uid="{00000000-0005-0000-0000-0000FD0D0000}"/>
    <cellStyle name="_ESTIMATE-RTC AND CRES ANNEX_REV.EST" xfId="3607" xr:uid="{00000000-0005-0000-0000-0000FE0D0000}"/>
    <cellStyle name="_ESTIMATE-RTC AND CRES ANNEX_REV.ESTIMATE" xfId="3608" xr:uid="{00000000-0005-0000-0000-0000FF0D0000}"/>
    <cellStyle name="_EST-PL &amp; FF-With Rate-01-03-12" xfId="3609" xr:uid="{00000000-0005-0000-0000-0000000E0000}"/>
    <cellStyle name="_EST-SAMPLE FLAT" xfId="3610" xr:uid="{00000000-0005-0000-0000-0000010E0000}"/>
    <cellStyle name="_EST-SHORE PILING-24.09.10" xfId="3611" xr:uid="{00000000-0005-0000-0000-0000020E0000}"/>
    <cellStyle name="_EST-STRL CIVIL-CLUB HOUSE-28.10.10-R1-MR.HITEN" xfId="3612" xr:uid="{00000000-0005-0000-0000-0000030E0000}"/>
    <cellStyle name="_EST-STRL CIVIL-CLUB-BHANDUP" xfId="3613" xr:uid="{00000000-0005-0000-0000-0000040E0000}"/>
    <cellStyle name="_ET_STYLE_NoName_00_" xfId="3614" xr:uid="{00000000-0005-0000-0000-0000050E0000}"/>
    <cellStyle name="_eta" xfId="3615" xr:uid="{00000000-0005-0000-0000-0000060E0000}"/>
    <cellStyle name="_ETA Techno Park -  Block 4 - 04.10.06mail" xfId="3616" xr:uid="{00000000-0005-0000-0000-0000070E0000}"/>
    <cellStyle name="_ETA_RAB1_certified" xfId="3617" xr:uid="{00000000-0005-0000-0000-0000080E0000}"/>
    <cellStyle name="_ETISALAT-FINISHING BOQ" xfId="3618" xr:uid="{00000000-0005-0000-0000-0000090E0000}"/>
    <cellStyle name="_ETISALAT-FINISHING BOQ_Sez_Boq_Superstructure part-FORMATED" xfId="3619" xr:uid="{00000000-0005-0000-0000-00000A0E0000}"/>
    <cellStyle name="_Euro" xfId="3620" xr:uid="{00000000-0005-0000-0000-00000B0E0000}"/>
    <cellStyle name="_euronet 60401" xfId="3621" xr:uid="{00000000-0005-0000-0000-00000C0E0000}"/>
    <cellStyle name="_euronet 60401_R1_Radius BOQ_17.07.12" xfId="3622" xr:uid="{00000000-0005-0000-0000-00000D0E0000}"/>
    <cellStyle name="_EuroNet Price" xfId="3623" xr:uid="{00000000-0005-0000-0000-00000E0E0000}"/>
    <cellStyle name="_EuroNet Price_R1_Radius BOQ_17.07.12" xfId="3624" xr:uid="{00000000-0005-0000-0000-00000F0E0000}"/>
    <cellStyle name="_EuroNet_List Price Template (1)" xfId="3625" xr:uid="{00000000-0005-0000-0000-0000100E0000}"/>
    <cellStyle name="_EuroNet_List Price Template (1)_R1_Radius BOQ_17.07.12" xfId="3626" xr:uid="{00000000-0005-0000-0000-0000110E0000}"/>
    <cellStyle name="_Euronet_PriceView_ver 2.7" xfId="3627" xr:uid="{00000000-0005-0000-0000-0000120E0000}"/>
    <cellStyle name="_EUS" xfId="3628" xr:uid="{00000000-0005-0000-0000-0000130E0000}"/>
    <cellStyle name="_EUS Cost case_110408" xfId="3629" xr:uid="{00000000-0005-0000-0000-0000140E0000}"/>
    <cellStyle name="_EUS Cost case_110408_Atos" xfId="3630" xr:uid="{00000000-0005-0000-0000-0000150E0000}"/>
    <cellStyle name="_EUS Cost case_110408_Revised BOQ ATOS 030312 (2)" xfId="3631" xr:uid="{00000000-0005-0000-0000-0000160E0000}"/>
    <cellStyle name="_EUS Lite Costcase template FY08 - v3.3 2Jan08" xfId="3632" xr:uid="{00000000-0005-0000-0000-0000170E0000}"/>
    <cellStyle name="_EUS Lite Costcase template FY08 - v3.3 2Jan08_Atos" xfId="3633" xr:uid="{00000000-0005-0000-0000-0000180E0000}"/>
    <cellStyle name="_EUS Lite Costcase template FY08 - v3.3 2Jan08_Revised BOQ ATOS 030312 (2)" xfId="3634" xr:uid="{00000000-0005-0000-0000-0000190E0000}"/>
    <cellStyle name="_EUS- Rate card-010808" xfId="3635" xr:uid="{00000000-0005-0000-0000-00001A0E0000}"/>
    <cellStyle name="_EUS- Rate card-010808_Atos" xfId="3636" xr:uid="{00000000-0005-0000-0000-00001B0E0000}"/>
    <cellStyle name="_EUS- Rate card-010808_Revised BOQ ATOS 030312 (2)" xfId="3637" xr:uid="{00000000-0005-0000-0000-00001C0E0000}"/>
    <cellStyle name="_EUS Rate card-2008- PAN india standard rate" xfId="3638" xr:uid="{00000000-0005-0000-0000-00001D0E0000}"/>
    <cellStyle name="_EUS Rate card-2008- PAN india standard rate_Atos" xfId="3639" xr:uid="{00000000-0005-0000-0000-00001E0E0000}"/>
    <cellStyle name="_EUS Rate card-2008- PAN india standard rate_Revised BOQ ATOS 030312 (2)" xfId="3640" xr:uid="{00000000-0005-0000-0000-00001F0E0000}"/>
    <cellStyle name="_EUS Revised Rate card" xfId="3641" xr:uid="{00000000-0005-0000-0000-0000200E0000}"/>
    <cellStyle name="_EUS Revised Rate card_Atos" xfId="3642" xr:uid="{00000000-0005-0000-0000-0000210E0000}"/>
    <cellStyle name="_EUS Revised Rate card_Revised BOQ ATOS 030312 (2)" xfId="3643" xr:uid="{00000000-0005-0000-0000-0000220E0000}"/>
    <cellStyle name="_EUS with NWM" xfId="3644" xr:uid="{00000000-0005-0000-0000-0000230E0000}"/>
    <cellStyle name="_EUS-Partner-Quote" xfId="3645" xr:uid="{00000000-0005-0000-0000-0000240E0000}"/>
    <cellStyle name="_EUS-Partner-Quote_Atos" xfId="3646" xr:uid="{00000000-0005-0000-0000-0000250E0000}"/>
    <cellStyle name="_EUS-Partner-Quote_Revised BOQ ATOS 030312 (2)" xfId="3647" xr:uid="{00000000-0005-0000-0000-0000260E0000}"/>
    <cellStyle name="_experian_costcase 180308 v1" xfId="3648" xr:uid="{00000000-0005-0000-0000-0000270E0000}"/>
    <cellStyle name="_ExperianTSM Costing" xfId="3649" xr:uid="{00000000-0005-0000-0000-0000280E0000}"/>
    <cellStyle name="_ExPRESS GREENS  M-1A for contracts - schedule rates Jan 09 and As per Sec 90    " xfId="3650" xr:uid="{00000000-0005-0000-0000-0000290E0000}"/>
    <cellStyle name="_EXTERNAL BOQ " xfId="3651" xr:uid="{00000000-0005-0000-0000-00002A0E0000}"/>
    <cellStyle name="_External Works" xfId="3652" xr:uid="{00000000-0005-0000-0000-00002B0E0000}"/>
    <cellStyle name="_External Works BOQ's" xfId="3653" xr:uid="{00000000-0005-0000-0000-00002C0E0000}"/>
    <cellStyle name="_fas sample 61221" xfId="3654" xr:uid="{00000000-0005-0000-0000-00002D0E0000}"/>
    <cellStyle name="_fas sample 61221_R1_Radius BOQ_17.07.12" xfId="3655" xr:uid="{00000000-0005-0000-0000-00002E0E0000}"/>
    <cellStyle name="_FAS TNQ MEC 60710" xfId="3656" xr:uid="{00000000-0005-0000-0000-00002F0E0000}"/>
    <cellStyle name="_FAS TNQ MEC 60710_R1_Radius BOQ_17.07.12" xfId="3657" xr:uid="{00000000-0005-0000-0000-0000300E0000}"/>
    <cellStyle name="_FEES-CAL-AREA STATEMENT" xfId="3658" xr:uid="{00000000-0005-0000-0000-0000310E0000}"/>
    <cellStyle name="_FG Desktops Plan" xfId="3659" xr:uid="{00000000-0005-0000-0000-0000320E0000}"/>
    <cellStyle name="_Fianal quote in Annex-V forma(honey)t.12-7-2007" xfId="3660" xr:uid="{00000000-0005-0000-0000-0000330E0000}"/>
    <cellStyle name="_Fiat_costver10" xfId="3661" xr:uid="{00000000-0005-0000-0000-0000340E0000}"/>
    <cellStyle name="_Fiat_costver10_Atos" xfId="3662" xr:uid="{00000000-0005-0000-0000-0000350E0000}"/>
    <cellStyle name="_Fiat_costver10_Revised BOQ ATOS 030312 (2)" xfId="3663" xr:uid="{00000000-0005-0000-0000-0000360E0000}"/>
    <cellStyle name="_Fiat_costver9.1" xfId="3664" xr:uid="{00000000-0005-0000-0000-0000370E0000}"/>
    <cellStyle name="_Fiat_costver9.1_Atos" xfId="3665" xr:uid="{00000000-0005-0000-0000-0000380E0000}"/>
    <cellStyle name="_Fiat_costver9.1_Revised BOQ ATOS 030312 (2)" xfId="3666" xr:uid="{00000000-0005-0000-0000-0000390E0000}"/>
    <cellStyle name="_Filenet BOM for GBS" xfId="3667" xr:uid="{00000000-0005-0000-0000-00003A0E0000}"/>
    <cellStyle name="_Fin 164 Jan 20 2008" xfId="3668" xr:uid="{00000000-0005-0000-0000-00003B0E0000}"/>
    <cellStyle name="_Fin 3557 Dec 3 2007" xfId="3669" xr:uid="{00000000-0005-0000-0000-00003C0E0000}"/>
    <cellStyle name="_Fin 4064 Jan 11 2008" xfId="3670" xr:uid="{00000000-0005-0000-0000-00003D0E0000}"/>
    <cellStyle name="_FINAL BOM-Deepak 171108" xfId="3671" xr:uid="{00000000-0005-0000-0000-00003E0E0000}"/>
    <cellStyle name="_Final BOM-GE-Bosch-12-Oct-07" xfId="3672" xr:uid="{00000000-0005-0000-0000-00003F0E0000}"/>
    <cellStyle name="_Final BOM-GE-Bosch-12-Oct-07_Atos" xfId="3673" xr:uid="{00000000-0005-0000-0000-0000400E0000}"/>
    <cellStyle name="_Final BOM-GE-Bosch-12-Oct-07_Revised BOQ ATOS 030312 (2)" xfId="3674" xr:uid="{00000000-0005-0000-0000-0000410E0000}"/>
    <cellStyle name="_Final BOQ-SEMINAR HALL" xfId="3675" xr:uid="{00000000-0005-0000-0000-0000420E0000}"/>
    <cellStyle name="_final Budget 06.08.08" xfId="3676" xr:uid="{00000000-0005-0000-0000-0000430E0000}"/>
    <cellStyle name="_Final EDS-Add-Gurgaon" xfId="3677" xr:uid="{00000000-0005-0000-0000-0000440E0000}"/>
    <cellStyle name="_Final EDS-Add-Gurgaon_R1_Radius BOQ_17.07.12" xfId="3678" xr:uid="{00000000-0005-0000-0000-0000450E0000}"/>
    <cellStyle name="_FINAL ETA" xfId="3679" xr:uid="{00000000-0005-0000-0000-0000460E0000}"/>
    <cellStyle name="_FINAL MEAS SHEET OF-ARCHI-MDP HOSTEL -BL -" xfId="3680" xr:uid="{00000000-0005-0000-0000-0000470E0000}"/>
    <cellStyle name="_Final MTNL Cost CaseZD 191205 Added B8 HG270206YTYMA010306" xfId="3681" xr:uid="{00000000-0005-0000-0000-0000480E0000}"/>
    <cellStyle name="_Final MTNL Cost CaseZD 191205 Added B8 HG270206YTYMA010306_Atos" xfId="3682" xr:uid="{00000000-0005-0000-0000-0000490E0000}"/>
    <cellStyle name="_Final MTNL Cost CaseZD 191205 Added B8 HG270206YTYMA010306_Revised BOQ ATOS 030312 (2)" xfId="3683" xr:uid="{00000000-0005-0000-0000-00004A0E0000}"/>
    <cellStyle name="_Final Offer_ CRISIL" xfId="3684" xr:uid="{00000000-0005-0000-0000-00004B0E0000}"/>
    <cellStyle name="_FINAL Price List for FY2008" xfId="3685" xr:uid="{00000000-0005-0000-0000-00004C0E0000}"/>
    <cellStyle name="_Final Report-JUne 07" xfId="3686" xr:uid="{00000000-0005-0000-0000-00004D0E0000}"/>
    <cellStyle name="_Final Report-JUne 07_DLF_West End IDC1" xfId="3687" xr:uid="{00000000-0005-0000-0000-00004E0E0000}"/>
    <cellStyle name="_Final Report-JUne 07_DLF_West End IDC1 2" xfId="3688" xr:uid="{00000000-0005-0000-0000-00004F0E0000}"/>
    <cellStyle name="_Final revised proposal for Capgemini Bangalore 4th Floor-301007Netsol" xfId="3689" xr:uid="{00000000-0005-0000-0000-0000500E0000}"/>
    <cellStyle name="_Final Revised Proposal of CapGemini Bangalore All Floors-310107" xfId="3690" xr:uid="{00000000-0005-0000-0000-0000510E0000}"/>
    <cellStyle name="_Final SPA-Price_Comparision_Juniper-Cisco-PSEB" xfId="3691" xr:uid="{00000000-0005-0000-0000-0000520E0000}"/>
    <cellStyle name="_Final_BCCL_BOM Test Site_Apr30 for ITS" xfId="3692" xr:uid="{00000000-0005-0000-0000-0000530E0000}"/>
    <cellStyle name="_Finishing (BOQ - Bld 01 &amp; 02)" xfId="3693" xr:uid="{00000000-0005-0000-0000-0000540E0000}"/>
    <cellStyle name="_Fire and security costing for Share Khan at Parel" xfId="3694" xr:uid="{00000000-0005-0000-0000-0000550E0000}"/>
    <cellStyle name="_Fire and security costing for Share Khan at Parel_R1_Radius BOQ_17.07.12" xfId="3695" xr:uid="{00000000-0005-0000-0000-0000560E0000}"/>
    <cellStyle name="_Fire BOQ UTI SECURITIES ONLY FAS AND ACS" xfId="3696" xr:uid="{00000000-0005-0000-0000-0000570E0000}"/>
    <cellStyle name="_Fire BOQ UTI SECURITIES ONLY FAS AND ACS_R1_Radius BOQ_17.07.12" xfId="3697" xr:uid="{00000000-0005-0000-0000-0000580E0000}"/>
    <cellStyle name="_Fire Fighting Works" xfId="3698" xr:uid="{00000000-0005-0000-0000-0000590E0000}"/>
    <cellStyle name="_Fixed Assets  30-09-2007 Final1" xfId="3699" xr:uid="{00000000-0005-0000-0000-00005A0E0000}"/>
    <cellStyle name="_Flooring , Ramp" xfId="3700" xr:uid="{00000000-0005-0000-0000-00005B0E0000}"/>
    <cellStyle name="_FM 200 Requirement (1)" xfId="3701" xr:uid="{00000000-0005-0000-0000-00005C0E0000}"/>
    <cellStyle name="_FM 200 Requirement (1)_R1_Radius BOQ_17.07.12" xfId="3702" xr:uid="{00000000-0005-0000-0000-00005D0E0000}"/>
    <cellStyle name="_FM-200 BUGETORY QOUTE" xfId="3703" xr:uid="{00000000-0005-0000-0000-00005E0E0000}"/>
    <cellStyle name="_Form 3cd" xfId="3704" xr:uid="{00000000-0005-0000-0000-00005F0E0000}"/>
    <cellStyle name="_Form 3cd_Bill Magnolias RA Bill No 38  Dec-09" xfId="3705" xr:uid="{00000000-0005-0000-0000-0000600E0000}"/>
    <cellStyle name="_Form 3cd_Bill Magnolias RA Bill No 38 Dec-09" xfId="3706" xr:uid="{00000000-0005-0000-0000-0000610E0000}"/>
    <cellStyle name="_Form 3cd_UPFRONT BILLING" xfId="3707" xr:uid="{00000000-0005-0000-0000-0000620E0000}"/>
    <cellStyle name="_Form B 01 BOM" xfId="3708" xr:uid="{00000000-0005-0000-0000-0000630E0000}"/>
    <cellStyle name="_Form B 01 BOM_~9976425" xfId="3709" xr:uid="{00000000-0005-0000-0000-0000640E0000}"/>
    <cellStyle name="_Form B 01 BOM_~9976425_Atos" xfId="3710" xr:uid="{00000000-0005-0000-0000-0000650E0000}"/>
    <cellStyle name="_Form B 01 BOM_~9976425_R0_Radius BOQ" xfId="3711" xr:uid="{00000000-0005-0000-0000-0000660E0000}"/>
    <cellStyle name="_Form B 01 BOM_~9976425_Radius BOQ" xfId="3712" xr:uid="{00000000-0005-0000-0000-0000670E0000}"/>
    <cellStyle name="_Form B 01 BOM_~9976425_Revised BOQ ATOS 030312 (2)" xfId="3713" xr:uid="{00000000-0005-0000-0000-0000680E0000}"/>
    <cellStyle name="_Form B 01 BOM_Atos" xfId="3714" xr:uid="{00000000-0005-0000-0000-0000690E0000}"/>
    <cellStyle name="_Form B 01 BOM_CBS ITS Cost case V15_170809" xfId="3715" xr:uid="{00000000-0005-0000-0000-00006A0E0000}"/>
    <cellStyle name="_Form B 01 BOM_CBS ITS Cost case V15_170809_Atos" xfId="3716" xr:uid="{00000000-0005-0000-0000-00006B0E0000}"/>
    <cellStyle name="_Form B 01 BOM_CBS ITS Cost case V15_170809_Can Bank cost case_23rdFeb2010_V3" xfId="3717" xr:uid="{00000000-0005-0000-0000-00006C0E0000}"/>
    <cellStyle name="_Form B 01 BOM_CBS ITS Cost case V15_170809_Can Bank cost case_23rdFeb2010_V3_Atos" xfId="3718" xr:uid="{00000000-0005-0000-0000-00006D0E0000}"/>
    <cellStyle name="_Form B 01 BOM_CBS ITS Cost case V15_170809_Can Bank cost case_23rdFeb2010_V3_R0_Radius BOQ" xfId="3719" xr:uid="{00000000-0005-0000-0000-00006E0E0000}"/>
    <cellStyle name="_Form B 01 BOM_CBS ITS Cost case V15_170809_Can Bank cost case_23rdFeb2010_V3_Radius BOQ" xfId="3720" xr:uid="{00000000-0005-0000-0000-00006F0E0000}"/>
    <cellStyle name="_Form B 01 BOM_CBS ITS Cost case V15_170809_Can Bank cost case_23rdFeb2010_V3_Revised BOQ ATOS 030312 (2)" xfId="3721" xr:uid="{00000000-0005-0000-0000-0000700E0000}"/>
    <cellStyle name="_Form B 01 BOM_CBS ITS Cost case V15_170809_R0_Radius BOQ" xfId="3722" xr:uid="{00000000-0005-0000-0000-0000710E0000}"/>
    <cellStyle name="_Form B 01 BOM_CBS ITS Cost case V15_170809_Radius BOQ" xfId="3723" xr:uid="{00000000-0005-0000-0000-0000720E0000}"/>
    <cellStyle name="_Form B 01 BOM_CBS ITS Cost case V15_170809_Revised BOQ ATOS 030312 (2)" xfId="3724" xr:uid="{00000000-0005-0000-0000-0000730E0000}"/>
    <cellStyle name="_Form B 01 BOM_R0_Radius BOQ" xfId="3725" xr:uid="{00000000-0005-0000-0000-0000740E0000}"/>
    <cellStyle name="_Form B 01 BOM_Radius BOQ" xfId="3726" xr:uid="{00000000-0005-0000-0000-0000750E0000}"/>
    <cellStyle name="_Form B 01 BOM_Revised BOQ ATOS 030312 (2)" xfId="3727" xr:uid="{00000000-0005-0000-0000-0000760E0000}"/>
    <cellStyle name="_Garden Reach_Kolkata-22.08.08" xfId="3728" xr:uid="{00000000-0005-0000-0000-0000770E0000}"/>
    <cellStyle name="_Gateway - Pune(BMS)- 17.12.07" xfId="3729" xr:uid="{00000000-0005-0000-0000-0000780E0000}"/>
    <cellStyle name="_Gateway Spectral-Tech" xfId="3730" xr:uid="{00000000-0005-0000-0000-0000790E0000}"/>
    <cellStyle name="_GE Concore 03.01.2006" xfId="3731" xr:uid="{00000000-0005-0000-0000-00007A0E0000}"/>
    <cellStyle name="_General BMS" xfId="3732" xr:uid="{00000000-0005-0000-0000-00007B0E0000}"/>
    <cellStyle name="_General BMS 07" xfId="3733" xr:uid="{00000000-0005-0000-0000-00007C0E0000}"/>
    <cellStyle name="_General BMS_R1_Radius BOQ_17.07.12" xfId="3734" xr:uid="{00000000-0005-0000-0000-00007D0E0000}"/>
    <cellStyle name="_General sheet -Quickstrat" xfId="3735" xr:uid="{00000000-0005-0000-0000-00007E0E0000}"/>
    <cellStyle name="_General sheet -Quickstrat_R1_Radius BOQ_17.07.12" xfId="3736" xr:uid="{00000000-0005-0000-0000-00007F0E0000}"/>
    <cellStyle name="_General WLD" xfId="3737" xr:uid="{00000000-0005-0000-0000-0000800E0000}"/>
    <cellStyle name="_General WLD_R1_Radius BOQ_17.07.12" xfId="3738" xr:uid="{00000000-0005-0000-0000-0000810E0000}"/>
    <cellStyle name="_Genysis AFAS 19.08.06" xfId="3739" xr:uid="{00000000-0005-0000-0000-0000820E0000}"/>
    <cellStyle name="_Genysis AFAS 19.08.06_R1_Radius BOQ_17.07.12" xfId="3740" xr:uid="{00000000-0005-0000-0000-0000830E0000}"/>
    <cellStyle name="_Glaxo-Smithkline" xfId="3741" xr:uid="{00000000-0005-0000-0000-0000840E0000}"/>
    <cellStyle name="_Global (Harayana) 16.11.05" xfId="3742" xr:uid="{00000000-0005-0000-0000-0000850E0000}"/>
    <cellStyle name="_Global (Harayana) 16.11.05_R1_Radius BOQ_17.07.12" xfId="3743" xr:uid="{00000000-0005-0000-0000-0000860E0000}"/>
    <cellStyle name="_Global Hospital  - 16.10.07" xfId="3744" xr:uid="{00000000-0005-0000-0000-0000870E0000}"/>
    <cellStyle name="_Global Hospital  - 16.10.07_R1_Radius BOQ_17.07.12" xfId="3745" xr:uid="{00000000-0005-0000-0000-0000880E0000}"/>
    <cellStyle name="_GMC Template" xfId="3746" xr:uid="{00000000-0005-0000-0000-0000890E0000}"/>
    <cellStyle name="_GNFC - Vesda - 25.01.07" xfId="3747" xr:uid="{00000000-0005-0000-0000-00008A0E0000}"/>
    <cellStyle name="_GNFC , Mini datacenter - 17.01.08,e-mail" xfId="3748" xr:uid="{00000000-0005-0000-0000-00008B0E0000}"/>
    <cellStyle name="_GNFC-RFP-BMS-17.01.08-mail" xfId="3749" xr:uid="{00000000-0005-0000-0000-00008C0E0000}"/>
    <cellStyle name="_Google" xfId="3750" xr:uid="{00000000-0005-0000-0000-00008D0E0000}"/>
    <cellStyle name="_Grasim Industries-R0-AFAS-19.01.08" xfId="3751" xr:uid="{00000000-0005-0000-0000-00008E0E0000}"/>
    <cellStyle name="_Grasim Industries-R0-AFAS-19.01.08_R1_Radius BOQ_17.07.12" xfId="3752" xr:uid="{00000000-0005-0000-0000-00008F0E0000}"/>
    <cellStyle name="_GS Costcase V2" xfId="3753" xr:uid="{00000000-0005-0000-0000-0000900E0000}"/>
    <cellStyle name="_GS Costcase V2_Atos" xfId="3754" xr:uid="{00000000-0005-0000-0000-0000910E0000}"/>
    <cellStyle name="_GS Costcase V2_Revised BOQ ATOS 030312 (2)" xfId="3755" xr:uid="{00000000-0005-0000-0000-0000920E0000}"/>
    <cellStyle name="_GSDC Hosting &amp; Labor Rates_2007" xfId="3756" xr:uid="{00000000-0005-0000-0000-0000930E0000}"/>
    <cellStyle name="_GTS CostcaseV1.2" xfId="3757" xr:uid="{00000000-0005-0000-0000-0000940E0000}"/>
    <cellStyle name="_GTS CostcaseV1.2_Atos" xfId="3758" xr:uid="{00000000-0005-0000-0000-0000950E0000}"/>
    <cellStyle name="_GTS CostcaseV1.2_CBS ITS Cost case V15_170809" xfId="3759" xr:uid="{00000000-0005-0000-0000-0000960E0000}"/>
    <cellStyle name="_GTS CostcaseV1.2_CBS ITS Cost case V15_170809_Atos" xfId="3760" xr:uid="{00000000-0005-0000-0000-0000970E0000}"/>
    <cellStyle name="_GTS CostcaseV1.2_CBS ITS Cost case V15_170809_Can Bank cost case_23rdFeb2010_V3" xfId="3761" xr:uid="{00000000-0005-0000-0000-0000980E0000}"/>
    <cellStyle name="_GTS CostcaseV1.2_CBS ITS Cost case V15_170809_Can Bank cost case_23rdFeb2010_V3_Atos" xfId="3762" xr:uid="{00000000-0005-0000-0000-0000990E0000}"/>
    <cellStyle name="_GTS CostcaseV1.2_CBS ITS Cost case V15_170809_Can Bank cost case_23rdFeb2010_V3_R0_Radius BOQ" xfId="3763" xr:uid="{00000000-0005-0000-0000-00009A0E0000}"/>
    <cellStyle name="_GTS CostcaseV1.2_CBS ITS Cost case V15_170809_Can Bank cost case_23rdFeb2010_V3_Radius BOQ" xfId="3764" xr:uid="{00000000-0005-0000-0000-00009B0E0000}"/>
    <cellStyle name="_GTS CostcaseV1.2_CBS ITS Cost case V15_170809_Can Bank cost case_23rdFeb2010_V3_Revised BOQ ATOS 030312 (2)" xfId="3765" xr:uid="{00000000-0005-0000-0000-00009C0E0000}"/>
    <cellStyle name="_GTS CostcaseV1.2_CBS ITS Cost case V15_170809_R0_Radius BOQ" xfId="3766" xr:uid="{00000000-0005-0000-0000-00009D0E0000}"/>
    <cellStyle name="_GTS CostcaseV1.2_CBS ITS Cost case V15_170809_Radius BOQ" xfId="3767" xr:uid="{00000000-0005-0000-0000-00009E0E0000}"/>
    <cellStyle name="_GTS CostcaseV1.2_CBS ITS Cost case V15_170809_Revised BOQ ATOS 030312 (2)" xfId="3768" xr:uid="{00000000-0005-0000-0000-00009F0E0000}"/>
    <cellStyle name="_GTS CostcaseV1.2_R0_Radius BOQ" xfId="3769" xr:uid="{00000000-0005-0000-0000-0000A00E0000}"/>
    <cellStyle name="_GTS CostcaseV1.2_Radius BOQ" xfId="3770" xr:uid="{00000000-0005-0000-0000-0000A10E0000}"/>
    <cellStyle name="_GTS CostcaseV1.2_Revised BOQ ATOS 030312 (2)" xfId="3771" xr:uid="{00000000-0005-0000-0000-0000A20E0000}"/>
    <cellStyle name="_Gurgaon_V6BR_260209-rev" xfId="3772" xr:uid="{00000000-0005-0000-0000-0000A30E0000}"/>
    <cellStyle name="_H P campus" xfId="3773" xr:uid="{00000000-0005-0000-0000-0000A40E0000}"/>
    <cellStyle name="_H.P. - Brigade Hul-Kul-Bills" xfId="3774" xr:uid="{00000000-0005-0000-0000-0000A50E0000}"/>
    <cellStyle name="_Hardware Requirement for Tivoli Storage" xfId="3775" xr:uid="{00000000-0005-0000-0000-0000A60E0000}"/>
    <cellStyle name="_Hardware Requirement for Tivoli Storage_Atos" xfId="3776" xr:uid="{00000000-0005-0000-0000-0000A70E0000}"/>
    <cellStyle name="_Hardware Requirement for Tivoli Storage_Revised BOQ ATOS 030312 (2)" xfId="3777" xr:uid="{00000000-0005-0000-0000-0000A80E0000}"/>
    <cellStyle name="_Hatton Bank bid repair - modified" xfId="3778" xr:uid="{00000000-0005-0000-0000-0000A90E0000}"/>
    <cellStyle name="_Havells -  Final_N3600 A20_Feb08" xfId="3779" xr:uid="{00000000-0005-0000-0000-0000AA0E0000}"/>
    <cellStyle name="_Havells India Ltd_V602569" xfId="3780" xr:uid="{00000000-0005-0000-0000-0000AB0E0000}"/>
    <cellStyle name="_HDFC x3650-Rev1 31st July" xfId="3781" xr:uid="{00000000-0005-0000-0000-0000AC0E0000}"/>
    <cellStyle name="_Heading" xfId="3782" xr:uid="{00000000-0005-0000-0000-0000AD0E0000}"/>
    <cellStyle name="_Health care" xfId="3783" xr:uid="{00000000-0005-0000-0000-0000AE0E0000}"/>
    <cellStyle name="_Hero Engg Pricing" xfId="3784" xr:uid="{00000000-0005-0000-0000-0000AF0E0000}"/>
    <cellStyle name="_Hero Engg Pricing V1" xfId="3785" xr:uid="{00000000-0005-0000-0000-0000B00E0000}"/>
    <cellStyle name="_Hero Honda - 17th Mar 2008 MA" xfId="3786" xr:uid="{00000000-0005-0000-0000-0000B10E0000}"/>
    <cellStyle name="_Hero Honda Cost case DC" xfId="3787" xr:uid="{00000000-0005-0000-0000-0000B20E0000}"/>
    <cellStyle name="_Hero Honda Cost case DR" xfId="3788" xr:uid="{00000000-0005-0000-0000-0000B30E0000}"/>
    <cellStyle name="_Hero Honda DMS_GBS Financials_31 Oct 08" xfId="3789" xr:uid="{00000000-0005-0000-0000-0000B40E0000}"/>
    <cellStyle name="_Hero Honda EUS cost case sage download. XLS" xfId="3790" xr:uid="{00000000-0005-0000-0000-0000B50E0000}"/>
    <cellStyle name="_Hero Honda Hosting cost case" xfId="3791" xr:uid="{00000000-0005-0000-0000-0000B60E0000}"/>
    <cellStyle name="_Hero Honda MA - 17th Mar 2008" xfId="3792" xr:uid="{00000000-0005-0000-0000-0000B70E0000}"/>
    <cellStyle name="_Hero Honda MA - 17th Mar 2008_~9976425" xfId="3793" xr:uid="{00000000-0005-0000-0000-0000B80E0000}"/>
    <cellStyle name="_Hero Honda MA - 17th Mar 2008_AAI Kolkatta - 12-Jun-08 revised " xfId="3794" xr:uid="{00000000-0005-0000-0000-0000B90E0000}"/>
    <cellStyle name="_Hero Honda MA - 17th Mar 2008_Barclay's Bank - 01-Jun-09" xfId="3795" xr:uid="{00000000-0005-0000-0000-0000BA0E0000}"/>
    <cellStyle name="_Hero Honda MA - 17th Mar 2008_Consolidated Price_after changes" xfId="3796" xr:uid="{00000000-0005-0000-0000-0000BB0E0000}"/>
    <cellStyle name="_Hero Honda MA - 17th Mar 2008_Cost Case L &amp; T" xfId="3797" xr:uid="{00000000-0005-0000-0000-0000BC0E0000}"/>
    <cellStyle name="_Hero Honda MA - 17th Mar 2008_Cost Case v0.01" xfId="3798" xr:uid="{00000000-0005-0000-0000-0000BD0E0000}"/>
    <cellStyle name="_Hero Honda MA - 17th Mar 2008_DIAI T3 Cost Case V7" xfId="3799" xr:uid="{00000000-0005-0000-0000-0000BE0E0000}"/>
    <cellStyle name="_Hero Honda MA - 17th Mar 2008_DIAL - Nortel - 23-Jul-08-ver1 Spares" xfId="3800" xr:uid="{00000000-0005-0000-0000-0000BF0E0000}"/>
    <cellStyle name="_Hero Honda MA - 17th Mar 2008_DIAL - Nortel - 29-Jul-08-ver1" xfId="3801" xr:uid="{00000000-0005-0000-0000-0000C00E0000}"/>
    <cellStyle name="_Hero Honda MA - 17th Mar 2008_DIAL T3 Cost Case V10" xfId="3802" xr:uid="{00000000-0005-0000-0000-0000C10E0000}"/>
    <cellStyle name="_HERO HONDA MOTORS 714170 8002187 255U-NE3V0Z (For consolidation)" xfId="3803" xr:uid="{00000000-0005-0000-0000-0000C20E0000}"/>
    <cellStyle name="_HERO HONDA MOTORS 714170 8002209 255U-NE3V0Z(for consolidation)" xfId="3804" xr:uid="{00000000-0005-0000-0000-0000C30E0000}"/>
    <cellStyle name="_Hero Honda_revised_MA_04-Nov-08" xfId="3805" xr:uid="{00000000-0005-0000-0000-0000C40E0000}"/>
    <cellStyle name="_HeroHonda" xfId="3806" xr:uid="{00000000-0005-0000-0000-0000C50E0000}"/>
    <cellStyle name="_Herohonda_3110Final" xfId="3807" xr:uid="{00000000-0005-0000-0000-0000C60E0000}"/>
    <cellStyle name="_Herohonda_3110Final_Atos" xfId="3808" xr:uid="{00000000-0005-0000-0000-0000C70E0000}"/>
    <cellStyle name="_Herohonda_3110Final_Revised BOQ ATOS 030312 (2)" xfId="3809" xr:uid="{00000000-0005-0000-0000-0000C80E0000}"/>
    <cellStyle name="_HeroHonda_Atos" xfId="3810" xr:uid="{00000000-0005-0000-0000-0000C90E0000}"/>
    <cellStyle name="_HeroHonda_Revised BOQ ATOS 030312 (2)" xfId="3811" xr:uid="{00000000-0005-0000-0000-0000CA0E0000}"/>
    <cellStyle name="_HeroITES" xfId="3812" xr:uid="{00000000-0005-0000-0000-0000CB0E0000}"/>
    <cellStyle name="_HeroITES_R1_Radius BOQ_17.07.12" xfId="3813" xr:uid="{00000000-0005-0000-0000-0000CC0E0000}"/>
    <cellStyle name="_HIAL_Cost Case" xfId="3814" xr:uid="{00000000-0005-0000-0000-0000CD0E0000}"/>
    <cellStyle name="_Hial_revised cost case v1.1" xfId="3815" xr:uid="{00000000-0005-0000-0000-0000CE0E0000}"/>
    <cellStyle name="_Hial_revised cost case v1.1_APDRP cost case 280709" xfId="3816" xr:uid="{00000000-0005-0000-0000-0000CF0E0000}"/>
    <cellStyle name="_Hial_revised cost case v1.1_APDRP cost case 280709_Atos" xfId="3817" xr:uid="{00000000-0005-0000-0000-0000D00E0000}"/>
    <cellStyle name="_Hial_revised cost case v1.1_APDRP cost case 280709_Revised BOQ ATOS 030312 (2)" xfId="3818" xr:uid="{00000000-0005-0000-0000-0000D10E0000}"/>
    <cellStyle name="_Hial_revised cost case v1.1_Atos" xfId="3819" xr:uid="{00000000-0005-0000-0000-0000D20E0000}"/>
    <cellStyle name="_Hial_revised cost case v1.1_Canara - SCONSF optional costing" xfId="3820" xr:uid="{00000000-0005-0000-0000-0000D30E0000}"/>
    <cellStyle name="_Hial_revised cost case v1.1_Canara - SCONSF optional costing_Atos" xfId="3821" xr:uid="{00000000-0005-0000-0000-0000D40E0000}"/>
    <cellStyle name="_Hial_revised cost case v1.1_Canara - SCONSF optional costing_Revised BOQ ATOS 030312 (2)" xfId="3822" xr:uid="{00000000-0005-0000-0000-0000D50E0000}"/>
    <cellStyle name="_Hial_revised cost case v1.1_CC-Hosting-BLR-ManIPAL V0.1-5yrs-06mar10" xfId="3823" xr:uid="{00000000-0005-0000-0000-0000D60E0000}"/>
    <cellStyle name="_Hial_revised cost case v1.1_CC-Hosting-BLR-ManIPAL V0.1-5yrs-06mar10_Atos" xfId="3824" xr:uid="{00000000-0005-0000-0000-0000D70E0000}"/>
    <cellStyle name="_Hial_revised cost case v1.1_CC-Hosting-BLR-ManIPAL V0.1-5yrs-06mar10_Revised BOQ ATOS 030312 (2)" xfId="3825" xr:uid="{00000000-0005-0000-0000-0000D80E0000}"/>
    <cellStyle name="_Hial_revised cost case v1.1_Cost_Case System Implementation and Software - 14-Dec" xfId="3826" xr:uid="{00000000-0005-0000-0000-0000D90E0000}"/>
    <cellStyle name="_Hial_revised cost case v1.1_Cost_Case System Implementation and Software - 14-Dec_Atos" xfId="3827" xr:uid="{00000000-0005-0000-0000-0000DA0E0000}"/>
    <cellStyle name="_Hial_revised cost case v1.1_Cost_Case System Implementation and Software - 14-Dec_Revised BOQ ATOS 030312 (2)" xfId="3828" xr:uid="{00000000-0005-0000-0000-0000DB0E0000}"/>
    <cellStyle name="_Hial_revised cost case v1.1_Cost_Case_Hosting_Devas_BRM-ver0.3(1yr)" xfId="3829" xr:uid="{00000000-0005-0000-0000-0000DC0E0000}"/>
    <cellStyle name="_Hial_revised cost case v1.1_Cost_Case_Hosting_Devas_BRM-ver0.3(1yr)_Atos" xfId="3830" xr:uid="{00000000-0005-0000-0000-0000DD0E0000}"/>
    <cellStyle name="_Hial_revised cost case v1.1_Cost_Case_Hosting_Devas_BRM-ver0.3(1yr)_Revised BOQ ATOS 030312 (2)" xfId="3831" xr:uid="{00000000-0005-0000-0000-0000DE0E0000}"/>
    <cellStyle name="_Hial_revised cost case v1.1_Costcase for Vijayabank v1" xfId="3832" xr:uid="{00000000-0005-0000-0000-0000DF0E0000}"/>
    <cellStyle name="_Hial_revised cost case v1.1_Costcase for Vijayabank v1_Atos" xfId="3833" xr:uid="{00000000-0005-0000-0000-0000E00E0000}"/>
    <cellStyle name="_Hial_revised cost case v1.1_Costcase for Vijayabank v1_Canara Bank Cost Case -DR- v0.1" xfId="3834" xr:uid="{00000000-0005-0000-0000-0000E10E0000}"/>
    <cellStyle name="_Hial_revised cost case v1.1_Costcase for Vijayabank v1_Canara Bank Cost Case -DR- v0.1_Atos" xfId="3835" xr:uid="{00000000-0005-0000-0000-0000E20E0000}"/>
    <cellStyle name="_Hial_revised cost case v1.1_Costcase for Vijayabank v1_Canara Bank Cost Case -DR- v0.1_Revised BOQ ATOS 030312 (2)" xfId="3836" xr:uid="{00000000-0005-0000-0000-0000E30E0000}"/>
    <cellStyle name="_Hial_revised cost case v1.1_Costcase for Vijayabank v1_Canara Bank Cost Case -PRI- v0.1" xfId="3837" xr:uid="{00000000-0005-0000-0000-0000E40E0000}"/>
    <cellStyle name="_Hial_revised cost case v1.1_Costcase for Vijayabank v1_Canara Bank Cost Case -PRI- v0.1_Atos" xfId="3838" xr:uid="{00000000-0005-0000-0000-0000E50E0000}"/>
    <cellStyle name="_Hial_revised cost case v1.1_Costcase for Vijayabank v1_Canara Bank Cost Case -PRI- v0.1_Revised BOQ ATOS 030312 (2)" xfId="3839" xr:uid="{00000000-0005-0000-0000-0000E60E0000}"/>
    <cellStyle name="_Hial_revised cost case v1.1_Costcase for Vijayabank v1_CC-Hosting-BLR-ManIPAL V0.1-5yrs-06mar10" xfId="3840" xr:uid="{00000000-0005-0000-0000-0000E70E0000}"/>
    <cellStyle name="_Hial_revised cost case v1.1_Costcase for Vijayabank v1_CC-Hosting-BLR-ManIPAL V0.1-5yrs-06mar10_Atos" xfId="3841" xr:uid="{00000000-0005-0000-0000-0000E80E0000}"/>
    <cellStyle name="_Hial_revised cost case v1.1_Costcase for Vijayabank v1_CC-Hosting-BLR-ManIPAL V0.1-5yrs-06mar10_Revised BOQ ATOS 030312 (2)" xfId="3842" xr:uid="{00000000-0005-0000-0000-0000E90E0000}"/>
    <cellStyle name="_Hial_revised cost case v1.1_Costcase for Vijayabank v1_Cost case Devas_14 Dec" xfId="3843" xr:uid="{00000000-0005-0000-0000-0000EA0E0000}"/>
    <cellStyle name="_Hial_revised cost case v1.1_Costcase for Vijayabank v1_Cost case Devas_14 Dec_Atos" xfId="3844" xr:uid="{00000000-0005-0000-0000-0000EB0E0000}"/>
    <cellStyle name="_Hial_revised cost case v1.1_Costcase for Vijayabank v1_Cost case Devas_14 Dec_Revised BOQ ATOS 030312 (2)" xfId="3845" xr:uid="{00000000-0005-0000-0000-0000EC0E0000}"/>
    <cellStyle name="_Hial_revised cost case v1.1_Costcase for Vijayabank v1_Revised BOQ ATOS 030312 (2)" xfId="3846" xr:uid="{00000000-0005-0000-0000-0000ED0E0000}"/>
    <cellStyle name="_Hial_revised cost case v1.1_Costcase for Vijayabank v1_Software and OTC Server implementation - 24-Nov" xfId="3847" xr:uid="{00000000-0005-0000-0000-0000EE0E0000}"/>
    <cellStyle name="_Hial_revised cost case v1.1_Costcase for Vijayabank v1_Software and OTC Server implementation - 24-Nov_Atos" xfId="3848" xr:uid="{00000000-0005-0000-0000-0000EF0E0000}"/>
    <cellStyle name="_Hial_revised cost case v1.1_Costcase for Vijayabank v1_Software and OTC Server implementation - 24-Nov_Revised BOQ ATOS 030312 (2)" xfId="3849" xr:uid="{00000000-0005-0000-0000-0000F00E0000}"/>
    <cellStyle name="_Hial_revised cost case v1.1_Costcase for Vijayabank v1_SS" xfId="3850" xr:uid="{00000000-0005-0000-0000-0000F10E0000}"/>
    <cellStyle name="_Hial_revised cost case v1.1_Costcase for Vijayabank v1_SS_Atos" xfId="3851" xr:uid="{00000000-0005-0000-0000-0000F20E0000}"/>
    <cellStyle name="_Hial_revised cost case v1.1_Costcase for Vijayabank v1_SS_Revised BOQ ATOS 030312 (2)" xfId="3852" xr:uid="{00000000-0005-0000-0000-0000F30E0000}"/>
    <cellStyle name="_Hial_revised cost case v1.1_DLB - AD Exchange costing v1.3" xfId="3853" xr:uid="{00000000-0005-0000-0000-0000F40E0000}"/>
    <cellStyle name="_Hial_revised cost case v1.1_DLB - AD Exchange costing v1.3_Atos" xfId="3854" xr:uid="{00000000-0005-0000-0000-0000F50E0000}"/>
    <cellStyle name="_Hial_revised cost case v1.1_DLB - AD Exchange costing v1.3_Revised BOQ ATOS 030312 (2)" xfId="3855" xr:uid="{00000000-0005-0000-0000-0000F60E0000}"/>
    <cellStyle name="_Hial_revised cost case v1.1_Hero engg cost case 060409" xfId="3856" xr:uid="{00000000-0005-0000-0000-0000F70E0000}"/>
    <cellStyle name="_Hial_revised cost case v1.1_Hero engg cost case 060409_Atos" xfId="3857" xr:uid="{00000000-0005-0000-0000-0000F80E0000}"/>
    <cellStyle name="_Hial_revised cost case v1.1_Hero engg cost case 060409_Revised BOQ ATOS 030312 (2)" xfId="3858" xr:uid="{00000000-0005-0000-0000-0000F90E0000}"/>
    <cellStyle name="_Hial_revised cost case v1.1_Revised BOQ ATOS 030312 (2)" xfId="3859" xr:uid="{00000000-0005-0000-0000-0000FA0E0000}"/>
    <cellStyle name="_Hial_revised cost case v1.1_Software and OTC Server implementation - 24-Nov" xfId="3860" xr:uid="{00000000-0005-0000-0000-0000FB0E0000}"/>
    <cellStyle name="_Hial_revised cost case v1.1_Software and OTC Server implementation - 24-Nov_Atos" xfId="3861" xr:uid="{00000000-0005-0000-0000-0000FC0E0000}"/>
    <cellStyle name="_Hial_revised cost case v1.1_Software and OTC Server implementation - 24-Nov_Revised BOQ ATOS 030312 (2)" xfId="3862" xr:uid="{00000000-0005-0000-0000-0000FD0E0000}"/>
    <cellStyle name="_Hial_revised cost case v1.1_SS" xfId="3863" xr:uid="{00000000-0005-0000-0000-0000FE0E0000}"/>
    <cellStyle name="_Hial_revised cost case v1.1_SS_APDRP" xfId="3864" xr:uid="{00000000-0005-0000-0000-0000FF0E0000}"/>
    <cellStyle name="_Hial_revised cost case v1.1_SS_APDRP_Atos" xfId="3865" xr:uid="{00000000-0005-0000-0000-0000000F0000}"/>
    <cellStyle name="_Hial_revised cost case v1.1_SS_APDRP_Revised BOQ ATOS 030312 (2)" xfId="3866" xr:uid="{00000000-0005-0000-0000-0000010F0000}"/>
    <cellStyle name="_Hial_revised cost case v1.1_SS_Atos" xfId="3867" xr:uid="{00000000-0005-0000-0000-0000020F0000}"/>
    <cellStyle name="_Hial_revised cost case v1.1_SS_Revised BOQ ATOS 030312 (2)" xfId="3868" xr:uid="{00000000-0005-0000-0000-0000030F0000}"/>
    <cellStyle name="_Hial_revised cost case v1.1_System services" xfId="3869" xr:uid="{00000000-0005-0000-0000-0000040F0000}"/>
    <cellStyle name="_Hial_revised cost case v1.1_System services_Atos" xfId="3870" xr:uid="{00000000-0005-0000-0000-0000050F0000}"/>
    <cellStyle name="_Hial_revised cost case v1.1_System services_Canara Bank Cost Case -DR- v0.1" xfId="3871" xr:uid="{00000000-0005-0000-0000-0000060F0000}"/>
    <cellStyle name="_Hial_revised cost case v1.1_System services_Canara Bank Cost Case -DR- v0.1_Atos" xfId="3872" xr:uid="{00000000-0005-0000-0000-0000070F0000}"/>
    <cellStyle name="_Hial_revised cost case v1.1_System services_Canara Bank Cost Case -DR- v0.1_Revised BOQ ATOS 030312 (2)" xfId="3873" xr:uid="{00000000-0005-0000-0000-0000080F0000}"/>
    <cellStyle name="_Hial_revised cost case v1.1_System services_Canara Bank Cost Case -PRI- v0.1" xfId="3874" xr:uid="{00000000-0005-0000-0000-0000090F0000}"/>
    <cellStyle name="_Hial_revised cost case v1.1_System services_Canara Bank Cost Case -PRI- v0.1_Atos" xfId="3875" xr:uid="{00000000-0005-0000-0000-00000A0F0000}"/>
    <cellStyle name="_Hial_revised cost case v1.1_System services_Canara Bank Cost Case -PRI- v0.1_Revised BOQ ATOS 030312 (2)" xfId="3876" xr:uid="{00000000-0005-0000-0000-00000B0F0000}"/>
    <cellStyle name="_Hial_revised cost case v1.1_System services_CC-Hosting-BLR-ManIPAL V0.1-5yrs-06mar10" xfId="3877" xr:uid="{00000000-0005-0000-0000-00000C0F0000}"/>
    <cellStyle name="_Hial_revised cost case v1.1_System services_CC-Hosting-BLR-ManIPAL V0.1-5yrs-06mar10_Atos" xfId="3878" xr:uid="{00000000-0005-0000-0000-00000D0F0000}"/>
    <cellStyle name="_Hial_revised cost case v1.1_System services_CC-Hosting-BLR-ManIPAL V0.1-5yrs-06mar10_Revised BOQ ATOS 030312 (2)" xfId="3879" xr:uid="{00000000-0005-0000-0000-00000E0F0000}"/>
    <cellStyle name="_Hial_revised cost case v1.1_System services_Cost case Devas_14 Dec" xfId="3880" xr:uid="{00000000-0005-0000-0000-00000F0F0000}"/>
    <cellStyle name="_Hial_revised cost case v1.1_System services_Cost case Devas_14 Dec_Atos" xfId="3881" xr:uid="{00000000-0005-0000-0000-0000100F0000}"/>
    <cellStyle name="_Hial_revised cost case v1.1_System services_Cost case Devas_14 Dec_Revised BOQ ATOS 030312 (2)" xfId="3882" xr:uid="{00000000-0005-0000-0000-0000110F0000}"/>
    <cellStyle name="_Hial_revised cost case v1.1_System services_Revised BOQ ATOS 030312 (2)" xfId="3883" xr:uid="{00000000-0005-0000-0000-0000120F0000}"/>
    <cellStyle name="_Hial_revised cost case v1.1_System services_Software and OTC Server implementation - 24-Nov" xfId="3884" xr:uid="{00000000-0005-0000-0000-0000130F0000}"/>
    <cellStyle name="_Hial_revised cost case v1.1_System services_Software and OTC Server implementation - 24-Nov_Atos" xfId="3885" xr:uid="{00000000-0005-0000-0000-0000140F0000}"/>
    <cellStyle name="_Hial_revised cost case v1.1_System services_Software and OTC Server implementation - 24-Nov_Revised BOQ ATOS 030312 (2)" xfId="3886" xr:uid="{00000000-0005-0000-0000-0000150F0000}"/>
    <cellStyle name="_Hial_revised cost case v1.1_System services_SS" xfId="3887" xr:uid="{00000000-0005-0000-0000-0000160F0000}"/>
    <cellStyle name="_Hial_revised cost case v1.1_System services_SS_Atos" xfId="3888" xr:uid="{00000000-0005-0000-0000-0000170F0000}"/>
    <cellStyle name="_Hial_revised cost case v1.1_System services_SS_Revised BOQ ATOS 030312 (2)" xfId="3889" xr:uid="{00000000-0005-0000-0000-0000180F0000}"/>
    <cellStyle name="_Hial_revised cost case v1.1_TKML Master costcase 230109" xfId="3890" xr:uid="{00000000-0005-0000-0000-0000190F0000}"/>
    <cellStyle name="_Hial_revised cost case v1.1_TKML Master costcase 230109_Atos" xfId="3891" xr:uid="{00000000-0005-0000-0000-00001A0F0000}"/>
    <cellStyle name="_Hial_revised cost case v1.1_TKML Master costcase 230109_CBS ITS Cost case V15_170809" xfId="3892" xr:uid="{00000000-0005-0000-0000-00001B0F0000}"/>
    <cellStyle name="_Hial_revised cost case v1.1_TKML Master costcase 230109_CBS ITS Cost case V15_170809_Atos" xfId="3893" xr:uid="{00000000-0005-0000-0000-00001C0F0000}"/>
    <cellStyle name="_Hial_revised cost case v1.1_TKML Master costcase 230109_CBS ITS Cost case V15_170809_Revised BOQ ATOS 030312 (2)" xfId="3894" xr:uid="{00000000-0005-0000-0000-00001D0F0000}"/>
    <cellStyle name="_Hial_revised cost case v1.1_TKML Master costcase 230109_Revised BOQ ATOS 030312 (2)" xfId="3895" xr:uid="{00000000-0005-0000-0000-00001E0F0000}"/>
    <cellStyle name="_Highlight" xfId="3896" xr:uid="{00000000-0005-0000-0000-00001F0F0000}"/>
    <cellStyle name="_Hilton Hotel - 14.03.08" xfId="3897" xr:uid="{00000000-0005-0000-0000-0000200F0000}"/>
    <cellStyle name="_Hindustan Unilever LImited" xfId="3898" xr:uid="{00000000-0005-0000-0000-0000210F0000}"/>
    <cellStyle name="_Hiranandani Builders (Kensington) - 06.06.07R2" xfId="3899" xr:uid="{00000000-0005-0000-0000-0000220F0000}"/>
    <cellStyle name="_HOCL Consolidated 4" xfId="3900" xr:uid="{00000000-0005-0000-0000-0000230F0000}"/>
    <cellStyle name="_HOCL Consolidated Final " xfId="3901" xr:uid="{00000000-0005-0000-0000-0000240F0000}"/>
    <cellStyle name="_Holcim-13.02.07" xfId="3902" xr:uid="{00000000-0005-0000-0000-0000250F0000}"/>
    <cellStyle name="_Holcim-13.02.07_R1_Radius BOQ_17.07.12" xfId="3903" xr:uid="{00000000-0005-0000-0000-0000260F0000}"/>
    <cellStyle name="_HONDA MOTORCYCLE &amp; SCOOTERINDIA (P) LTD 719459 8004059 255U-12345" xfId="3904" xr:uid="{00000000-0005-0000-0000-0000270F0000}"/>
    <cellStyle name="_House Full Retail costing 15Jan07" xfId="3905" xr:uid="{00000000-0005-0000-0000-0000280F0000}"/>
    <cellStyle name="_HPCL R(1)" xfId="3906" xr:uid="{00000000-0005-0000-0000-0000290F0000}"/>
    <cellStyle name="_HPCL R(1)_R1_Radius BOQ_17.07.12" xfId="3907" xr:uid="{00000000-0005-0000-0000-00002A0F0000}"/>
    <cellStyle name="_HSWAN_ITS_Cost Case Ver 3.0" xfId="3908" xr:uid="{00000000-0005-0000-0000-00002B0F0000}"/>
    <cellStyle name="_HSWAN_ITS_Cost Case Ver 3.0_Atos" xfId="3909" xr:uid="{00000000-0005-0000-0000-00002C0F0000}"/>
    <cellStyle name="_HSWAN_ITS_Cost Case Ver 3.0_CBS ITS Cost case V15_170809" xfId="3910" xr:uid="{00000000-0005-0000-0000-00002D0F0000}"/>
    <cellStyle name="_HSWAN_ITS_Cost Case Ver 3.0_CBS ITS Cost case V15_170809_Atos" xfId="3911" xr:uid="{00000000-0005-0000-0000-00002E0F0000}"/>
    <cellStyle name="_HSWAN_ITS_Cost Case Ver 3.0_CBS ITS Cost case V15_170809_Can Bank cost case_23rdFeb2010_V3" xfId="3912" xr:uid="{00000000-0005-0000-0000-00002F0F0000}"/>
    <cellStyle name="_HSWAN_ITS_Cost Case Ver 3.0_CBS ITS Cost case V15_170809_Can Bank cost case_23rdFeb2010_V3_Atos" xfId="3913" xr:uid="{00000000-0005-0000-0000-0000300F0000}"/>
    <cellStyle name="_HSWAN_ITS_Cost Case Ver 3.0_CBS ITS Cost case V15_170809_Can Bank cost case_23rdFeb2010_V3_R0_Radius BOQ" xfId="3914" xr:uid="{00000000-0005-0000-0000-0000310F0000}"/>
    <cellStyle name="_HSWAN_ITS_Cost Case Ver 3.0_CBS ITS Cost case V15_170809_Can Bank cost case_23rdFeb2010_V3_Radius BOQ" xfId="3915" xr:uid="{00000000-0005-0000-0000-0000320F0000}"/>
    <cellStyle name="_HSWAN_ITS_Cost Case Ver 3.0_CBS ITS Cost case V15_170809_Can Bank cost case_23rdFeb2010_V3_Revised BOQ ATOS 030312 (2)" xfId="3916" xr:uid="{00000000-0005-0000-0000-0000330F0000}"/>
    <cellStyle name="_HSWAN_ITS_Cost Case Ver 3.0_CBS ITS Cost case V15_170809_R0_Radius BOQ" xfId="3917" xr:uid="{00000000-0005-0000-0000-0000340F0000}"/>
    <cellStyle name="_HSWAN_ITS_Cost Case Ver 3.0_CBS ITS Cost case V15_170809_Radius BOQ" xfId="3918" xr:uid="{00000000-0005-0000-0000-0000350F0000}"/>
    <cellStyle name="_HSWAN_ITS_Cost Case Ver 3.0_CBS ITS Cost case V15_170809_Revised BOQ ATOS 030312 (2)" xfId="3919" xr:uid="{00000000-0005-0000-0000-0000360F0000}"/>
    <cellStyle name="_HSWAN_ITS_Cost Case Ver 3.0_Manipa Labour Charges - 5 years 11.03.2010" xfId="3920" xr:uid="{00000000-0005-0000-0000-0000370F0000}"/>
    <cellStyle name="_HSWAN_ITS_Cost Case Ver 3.0_Manipa Labour Charges - 5 years 11.03.2010_Atos" xfId="3921" xr:uid="{00000000-0005-0000-0000-0000380F0000}"/>
    <cellStyle name="_HSWAN_ITS_Cost Case Ver 3.0_Manipa Labour Charges - 5 years 11.03.2010_R0_Radius BOQ" xfId="3922" xr:uid="{00000000-0005-0000-0000-0000390F0000}"/>
    <cellStyle name="_HSWAN_ITS_Cost Case Ver 3.0_Manipa Labour Charges - 5 years 11.03.2010_Radius BOQ" xfId="3923" xr:uid="{00000000-0005-0000-0000-00003A0F0000}"/>
    <cellStyle name="_HSWAN_ITS_Cost Case Ver 3.0_Manipa Labour Charges - 5 years 11.03.2010_Revised BOQ ATOS 030312 (2)" xfId="3924" xr:uid="{00000000-0005-0000-0000-00003B0F0000}"/>
    <cellStyle name="_HSWAN_ITS_Cost Case Ver 3.0_R0_Radius BOQ" xfId="3925" xr:uid="{00000000-0005-0000-0000-00003C0F0000}"/>
    <cellStyle name="_HSWAN_ITS_Cost Case Ver 3.0_Radius BOQ" xfId="3926" xr:uid="{00000000-0005-0000-0000-00003D0F0000}"/>
    <cellStyle name="_HSWAN_ITS_Cost Case Ver 3.0_Revised BOQ ATOS 030312 (2)" xfId="3927" xr:uid="{00000000-0005-0000-0000-00003E0F0000}"/>
    <cellStyle name="_Huawei Pricing-6805-060429 to UT" xfId="3928" xr:uid="{00000000-0005-0000-0000-00003F0F0000}"/>
    <cellStyle name="_Hutch V1" xfId="3929" xr:uid="{00000000-0005-0000-0000-0000400F0000}"/>
    <cellStyle name="_HVAC_BOQ_R0_10.07.2008" xfId="3930" xr:uid="{00000000-0005-0000-0000-0000410F0000}"/>
    <cellStyle name="_HW-Gantt" xfId="3931" xr:uid="{00000000-0005-0000-0000-0000420F0000}"/>
    <cellStyle name="_HW-Gantt_R1_Radius BOQ_17.07.12" xfId="3932" xr:uid="{00000000-0005-0000-0000-0000430F0000}"/>
    <cellStyle name="_IBA Fin Vish 31st jan08_v1.1" xfId="3933" xr:uid="{00000000-0005-0000-0000-0000440F0000}"/>
    <cellStyle name="_IBM (MTNL Delhi)- Revised Quotation- 13-12-05-DG" xfId="3934" xr:uid="{00000000-0005-0000-0000-0000450F0000}"/>
    <cellStyle name="_IBM (MTNL Mumbai)- Revised Quotation- 13-12-05 -DG" xfId="3935" xr:uid="{00000000-0005-0000-0000-0000460F0000}"/>
    <cellStyle name="_IBM Data Center - 15.07.06" xfId="3936" xr:uid="{00000000-0005-0000-0000-0000470F0000}"/>
    <cellStyle name="_IBM Data Center - 15.07.06_R1_Radius BOQ_17.07.12" xfId="3937" xr:uid="{00000000-0005-0000-0000-0000480F0000}"/>
    <cellStyle name="_IBM Data Centre - 27.09.06,e-mail" xfId="3938" xr:uid="{00000000-0005-0000-0000-0000490F0000}"/>
    <cellStyle name="_IBM Data Centre - 27.09.06,e-mail_R1_Radius BOQ_17.07.12" xfId="3939" xr:uid="{00000000-0005-0000-0000-00004A0F0000}"/>
    <cellStyle name="_IBM K Block - Manyatta" xfId="3940" xr:uid="{00000000-0005-0000-0000-00004B0F0000}"/>
    <cellStyle name="_IBM K Block - Manyatta_R1_Radius BOQ_17.07.12" xfId="3941" xr:uid="{00000000-0005-0000-0000-00004C0F0000}"/>
    <cellStyle name="_IBM Manyata 1.4.06" xfId="3942" xr:uid="{00000000-0005-0000-0000-00004D0F0000}"/>
    <cellStyle name="_IBM Manyata 1.4.06_R1_Radius BOQ_17.07.12" xfId="3943" xr:uid="{00000000-0005-0000-0000-00004E0F0000}"/>
    <cellStyle name="_IBM-datacentre-28.09.06" xfId="3944" xr:uid="{00000000-0005-0000-0000-00004F0F0000}"/>
    <cellStyle name="_IBM-datacentre-28.09.06_R1_Radius BOQ_17.07.12" xfId="3945" xr:uid="{00000000-0005-0000-0000-0000500F0000}"/>
    <cellStyle name="_IBM-RFP-2008-RD-170,Pune-14.10.08" xfId="3946" xr:uid="{00000000-0005-0000-0000-0000510F0000}"/>
    <cellStyle name="_IBMS" xfId="3947" xr:uid="{00000000-0005-0000-0000-0000520F0000}"/>
    <cellStyle name="_IBMS BOM- AHMADABAD DC" xfId="3948" xr:uid="{00000000-0005-0000-0000-0000530F0000}"/>
    <cellStyle name="_IBMS BOM- AHMADABAD DC_R1_Radius BOQ_17.07.12" xfId="3949" xr:uid="{00000000-0005-0000-0000-0000540F0000}"/>
    <cellStyle name="_IBMS BOM- MUMBAI DC" xfId="3950" xr:uid="{00000000-0005-0000-0000-0000550F0000}"/>
    <cellStyle name="_IBMS BOM- MUMBAI DC_R1_Radius BOQ_17.07.12" xfId="3951" xr:uid="{00000000-0005-0000-0000-0000560F0000}"/>
    <cellStyle name="_IBMS BOQ" xfId="3952" xr:uid="{00000000-0005-0000-0000-0000570F0000}"/>
    <cellStyle name="_IBMS IIT Hyhr  _Emerson (2)" xfId="3953" xr:uid="{00000000-0005-0000-0000-0000580F0000}"/>
    <cellStyle name="_IBMS IIT Hyhr  _Emerson (2)_R1_Radius BOQ_17.07.12" xfId="3954" xr:uid="{00000000-0005-0000-0000-0000590F0000}"/>
    <cellStyle name="_IBS and GTS Cashflow" xfId="3955" xr:uid="{00000000-0005-0000-0000-00005A0F0000}"/>
    <cellStyle name="_IBS and GTS Cashflow_Atos" xfId="3956" xr:uid="{00000000-0005-0000-0000-00005B0F0000}"/>
    <cellStyle name="_IBS and GTS Cashflow_CBS ITS Cost case V15_170809" xfId="3957" xr:uid="{00000000-0005-0000-0000-00005C0F0000}"/>
    <cellStyle name="_IBS and GTS Cashflow_CBS ITS Cost case V15_170809_Atos" xfId="3958" xr:uid="{00000000-0005-0000-0000-00005D0F0000}"/>
    <cellStyle name="_IBS and GTS Cashflow_CBS ITS Cost case V15_170809_Can Bank cost case_23rdFeb2010_V3" xfId="3959" xr:uid="{00000000-0005-0000-0000-00005E0F0000}"/>
    <cellStyle name="_IBS and GTS Cashflow_CBS ITS Cost case V15_170809_Can Bank cost case_23rdFeb2010_V3_Atos" xfId="3960" xr:uid="{00000000-0005-0000-0000-00005F0F0000}"/>
    <cellStyle name="_IBS and GTS Cashflow_CBS ITS Cost case V15_170809_Can Bank cost case_23rdFeb2010_V3_R0_Radius BOQ" xfId="3961" xr:uid="{00000000-0005-0000-0000-0000600F0000}"/>
    <cellStyle name="_IBS and GTS Cashflow_CBS ITS Cost case V15_170809_Can Bank cost case_23rdFeb2010_V3_Radius BOQ" xfId="3962" xr:uid="{00000000-0005-0000-0000-0000610F0000}"/>
    <cellStyle name="_IBS and GTS Cashflow_CBS ITS Cost case V15_170809_Can Bank cost case_23rdFeb2010_V3_Revised BOQ ATOS 030312 (2)" xfId="3963" xr:uid="{00000000-0005-0000-0000-0000620F0000}"/>
    <cellStyle name="_IBS and GTS Cashflow_CBS ITS Cost case V15_170809_R0_Radius BOQ" xfId="3964" xr:uid="{00000000-0005-0000-0000-0000630F0000}"/>
    <cellStyle name="_IBS and GTS Cashflow_CBS ITS Cost case V15_170809_Radius BOQ" xfId="3965" xr:uid="{00000000-0005-0000-0000-0000640F0000}"/>
    <cellStyle name="_IBS and GTS Cashflow_CBS ITS Cost case V15_170809_Revised BOQ ATOS 030312 (2)" xfId="3966" xr:uid="{00000000-0005-0000-0000-0000650F0000}"/>
    <cellStyle name="_IBS and GTS Cashflow_R0_Radius BOQ" xfId="3967" xr:uid="{00000000-0005-0000-0000-0000660F0000}"/>
    <cellStyle name="_IBS and GTS Cashflow_Radius BOQ" xfId="3968" xr:uid="{00000000-0005-0000-0000-0000670F0000}"/>
    <cellStyle name="_IBS and GTS Cashflow_Revised BOQ ATOS 030312 (2)" xfId="3969" xr:uid="{00000000-0005-0000-0000-0000680F0000}"/>
    <cellStyle name="_ICBP &amp; Factors" xfId="3970" xr:uid="{00000000-0005-0000-0000-0000690F0000}"/>
    <cellStyle name="_ICFRI - 2-Jan-09" xfId="3971" xr:uid="{00000000-0005-0000-0000-00006A0F0000}"/>
    <cellStyle name="_ICS  Efforts v1.0" xfId="3972" xr:uid="{00000000-0005-0000-0000-00006B0F0000}"/>
    <cellStyle name="_ICS BoM Kol Airport v1.0" xfId="3973" xr:uid="{00000000-0005-0000-0000-00006C0F0000}"/>
    <cellStyle name="_ICS- P-APDRP I&amp;C" xfId="3974" xr:uid="{00000000-0005-0000-0000-00006D0F0000}"/>
    <cellStyle name="_IDC chennai - 30.03.06" xfId="3975" xr:uid="{00000000-0005-0000-0000-00006E0F0000}"/>
    <cellStyle name="_IDC chennai - 30.03.06_R1_Radius BOQ_17.07.12" xfId="3976" xr:uid="{00000000-0005-0000-0000-00006F0F0000}"/>
    <cellStyle name="_Idea Phase2 cost case" xfId="3977" xr:uid="{00000000-0005-0000-0000-0000700F0000}"/>
    <cellStyle name="_IFFCO Costcase_server" xfId="3978" xr:uid="{00000000-0005-0000-0000-0000710F0000}"/>
    <cellStyle name="_IGRS_18th Feb 2009_final" xfId="3979" xr:uid="{00000000-0005-0000-0000-0000720F0000}"/>
    <cellStyle name="_IHCL Cost Case - v.1.4" xfId="3980" xr:uid="{00000000-0005-0000-0000-0000730F0000}"/>
    <cellStyle name="_IHCL Cost Case - v.1.4_Atos" xfId="3981" xr:uid="{00000000-0005-0000-0000-0000740F0000}"/>
    <cellStyle name="_IHCL Cost Case - v.1.4_Revised BOQ ATOS 030312 (2)" xfId="3982" xr:uid="{00000000-0005-0000-0000-0000750F0000}"/>
    <cellStyle name="_IITD &amp; IMD" xfId="3983" xr:uid="{00000000-0005-0000-0000-0000760F0000}"/>
    <cellStyle name="_IIW" xfId="3984" xr:uid="{00000000-0005-0000-0000-0000770F0000}"/>
    <cellStyle name="_IL&amp;FS V1" xfId="3985" xr:uid="{00000000-0005-0000-0000-0000780F0000}"/>
    <cellStyle name="_ILMS Cost Case v1.1" xfId="3986" xr:uid="{00000000-0005-0000-0000-0000790F0000}"/>
    <cellStyle name="_ILMS cost case-MA" xfId="3987" xr:uid="{00000000-0005-0000-0000-00007A0F0000}"/>
    <cellStyle name="_ILMS_consolidated" xfId="3988" xr:uid="{00000000-0005-0000-0000-00007B0F0000}"/>
    <cellStyle name="_ILMS_Consolidated Cable3 " xfId="3989" xr:uid="{00000000-0005-0000-0000-00007C0F0000}"/>
    <cellStyle name="_ILMS_Consolidated2806" xfId="3990" xr:uid="{00000000-0005-0000-0000-00007D0F0000}"/>
    <cellStyle name="_Implementation offer-22  09  06" xfId="3991" xr:uid="{00000000-0005-0000-0000-00007E0F0000}"/>
    <cellStyle name="_Incubation Center for Muthoot,Kochi-28.04.06" xfId="3992" xr:uid="{00000000-0005-0000-0000-00007F0F0000}"/>
    <cellStyle name="_Incubation Center for Muthoot,Kochi-28.04.06_R1_Radius BOQ_17.07.12" xfId="3993" xr:uid="{00000000-0005-0000-0000-0000800F0000}"/>
    <cellStyle name="_India Glycol - 17-Sep-08" xfId="3994" xr:uid="{00000000-0005-0000-0000-0000810F0000}"/>
    <cellStyle name="_India Infoline - Spk - 01.04.08" xfId="3995" xr:uid="{00000000-0005-0000-0000-0000820F0000}"/>
    <cellStyle name="_India Mumbai Project - NetSolRev1" xfId="3996" xr:uid="{00000000-0005-0000-0000-0000830F0000}"/>
    <cellStyle name="_INDIA Price List for FY2008 (Validity 31.12.2008) Updated on 16th May" xfId="3997" xr:uid="{00000000-0005-0000-0000-0000840F0000}"/>
    <cellStyle name="_INDIA Price List for FY2009 - Updated on 17thFeb2009 v1.1" xfId="3998" xr:uid="{00000000-0005-0000-0000-0000850F0000}"/>
    <cellStyle name="_Indian Institute of Technology_V603076" xfId="3999" xr:uid="{00000000-0005-0000-0000-0000860F0000}"/>
    <cellStyle name="_Indian Institute of Technology_V603076_Atos" xfId="4000" xr:uid="{00000000-0005-0000-0000-0000870F0000}"/>
    <cellStyle name="_Indian Institute of Technology_V603076_Canara Bank Cost Case -DR- v0.1" xfId="4001" xr:uid="{00000000-0005-0000-0000-0000880F0000}"/>
    <cellStyle name="_Indian Institute of Technology_V603076_Canara Bank Cost Case -DR- v0.1_Atos" xfId="4002" xr:uid="{00000000-0005-0000-0000-0000890F0000}"/>
    <cellStyle name="_Indian Institute of Technology_V603076_Canara Bank Cost Case -DR- v0.1_Revised BOQ ATOS 030312 (2)" xfId="4003" xr:uid="{00000000-0005-0000-0000-00008A0F0000}"/>
    <cellStyle name="_Indian Institute of Technology_V603076_Canara Bank Cost Case -PRI- v0.1" xfId="4004" xr:uid="{00000000-0005-0000-0000-00008B0F0000}"/>
    <cellStyle name="_Indian Institute of Technology_V603076_Canara Bank Cost Case -PRI- v0.1_Atos" xfId="4005" xr:uid="{00000000-0005-0000-0000-00008C0F0000}"/>
    <cellStyle name="_Indian Institute of Technology_V603076_Canara Bank Cost Case -PRI- v0.1_Revised BOQ ATOS 030312 (2)" xfId="4006" xr:uid="{00000000-0005-0000-0000-00008D0F0000}"/>
    <cellStyle name="_Indian Institute of Technology_V603076_CC-Hosting-BLR-ManIPAL V0.1-5yrs-06mar10" xfId="4007" xr:uid="{00000000-0005-0000-0000-00008E0F0000}"/>
    <cellStyle name="_Indian Institute of Technology_V603076_CC-Hosting-BLR-ManIPAL V0.1-5yrs-06mar10_Atos" xfId="4008" xr:uid="{00000000-0005-0000-0000-00008F0F0000}"/>
    <cellStyle name="_Indian Institute of Technology_V603076_CC-Hosting-BLR-ManIPAL V0.1-5yrs-06mar10_Revised BOQ ATOS 030312 (2)" xfId="4009" xr:uid="{00000000-0005-0000-0000-0000900F0000}"/>
    <cellStyle name="_Indian Institute of Technology_V603076_Cost_Case System Implementation and Software - 14-Dec" xfId="4010" xr:uid="{00000000-0005-0000-0000-0000910F0000}"/>
    <cellStyle name="_Indian Institute of Technology_V603076_Cost_Case System Implementation and Software - 14-Dec_Atos" xfId="4011" xr:uid="{00000000-0005-0000-0000-0000920F0000}"/>
    <cellStyle name="_Indian Institute of Technology_V603076_Cost_Case System Implementation and Software - 14-Dec_Revised BOQ ATOS 030312 (2)" xfId="4012" xr:uid="{00000000-0005-0000-0000-0000930F0000}"/>
    <cellStyle name="_Indian Institute of Technology_V603076_Cost_Case_Hosting_Devas_BRM-ver0.3(1yr)" xfId="4013" xr:uid="{00000000-0005-0000-0000-0000940F0000}"/>
    <cellStyle name="_Indian Institute of Technology_V603076_Cost_Case_Hosting_Devas_BRM-ver0.3(1yr)_Atos" xfId="4014" xr:uid="{00000000-0005-0000-0000-0000950F0000}"/>
    <cellStyle name="_Indian Institute of Technology_V603076_Cost_Case_Hosting_Devas_BRM-ver0.3(1yr)_Revised BOQ ATOS 030312 (2)" xfId="4015" xr:uid="{00000000-0005-0000-0000-0000960F0000}"/>
    <cellStyle name="_Indian Institute of Technology_V603076_Revised BOQ ATOS 030312 (2)" xfId="4016" xr:uid="{00000000-0005-0000-0000-0000970F0000}"/>
    <cellStyle name="_Indian Institute of Technology_V603076_Software and OTC Server implementation - 24-Nov" xfId="4017" xr:uid="{00000000-0005-0000-0000-0000980F0000}"/>
    <cellStyle name="_Indian Institute of Technology_V603076_Software and OTC Server implementation - 24-Nov_Atos" xfId="4018" xr:uid="{00000000-0005-0000-0000-0000990F0000}"/>
    <cellStyle name="_Indian Institute of Technology_V603076_Software and OTC Server implementation - 24-Nov_Revised BOQ ATOS 030312 (2)" xfId="4019" xr:uid="{00000000-0005-0000-0000-00009A0F0000}"/>
    <cellStyle name="_Indian Institute of Technology_V603076_SS" xfId="4020" xr:uid="{00000000-0005-0000-0000-00009B0F0000}"/>
    <cellStyle name="_Indian Institute of Technology_V603076_SS_Atos" xfId="4021" xr:uid="{00000000-0005-0000-0000-00009C0F0000}"/>
    <cellStyle name="_Indian Institute of Technology_V603076_SS_Revised BOQ ATOS 030312 (2)" xfId="4022" xr:uid="{00000000-0005-0000-0000-00009D0F0000}"/>
    <cellStyle name="_Indian Oil Corporation Ltd-3 years OEM MA support" xfId="4023" xr:uid="{00000000-0005-0000-0000-00009E0F0000}"/>
    <cellStyle name="_INDIAN OIL CORPORATION LTDREFINERIE S DIVISION 726132 8004844 255U-PMCHGP" xfId="4024" xr:uid="{00000000-0005-0000-0000-00009F0F0000}"/>
    <cellStyle name="_Infocity - Chenna  1i (2)" xfId="4025" xr:uid="{00000000-0005-0000-0000-0000A00F0000}"/>
    <cellStyle name="_Infocity - Chenna  1i (2) 2" xfId="4026" xr:uid="{00000000-0005-0000-0000-0000A10F0000}"/>
    <cellStyle name="_Infocity - Chenna  1i (2)_DLF_Equipment_Formwork R4" xfId="4027" xr:uid="{00000000-0005-0000-0000-0000A20F0000}"/>
    <cellStyle name="_Infocity - Chenna  1i (2)1" xfId="4028" xr:uid="{00000000-0005-0000-0000-0000A30F0000}"/>
    <cellStyle name="_Infocity - Chenna  1i (2)1 2" xfId="4029" xr:uid="{00000000-0005-0000-0000-0000A40F0000}"/>
    <cellStyle name="_Infocity - Chenna  1i (2)1_DLF_Equipment_Formwork R4" xfId="4030" xr:uid="{00000000-0005-0000-0000-0000A50F0000}"/>
    <cellStyle name="_Infocity -Chennai January '09" xfId="4031" xr:uid="{00000000-0005-0000-0000-0000A60F0000}"/>
    <cellStyle name="_Infocity -Chennai January '09 2" xfId="4032" xr:uid="{00000000-0005-0000-0000-0000A70F0000}"/>
    <cellStyle name="_Infocity -Chennai January '09_DLF_Equipment_Formwork R4" xfId="4033" xr:uid="{00000000-0005-0000-0000-0000A80F0000}"/>
    <cellStyle name="_InfoEdge Stoarge Proposal 06 Aug" xfId="4034" xr:uid="{00000000-0005-0000-0000-0000A90F0000}"/>
    <cellStyle name="_Infosys V1" xfId="4035" xr:uid="{00000000-0005-0000-0000-0000AA0F0000}"/>
    <cellStyle name="_Infra qty. 13.03.09" xfId="4036" xr:uid="{00000000-0005-0000-0000-0000AB0F0000}"/>
    <cellStyle name="_Infrastructure Budget - 25.03.08" xfId="4037" xr:uid="{00000000-0005-0000-0000-0000AC0F0000}"/>
    <cellStyle name="_Infrastructure Budget - 25.03.08 2" xfId="4038" xr:uid="{00000000-0005-0000-0000-0000AD0F0000}"/>
    <cellStyle name="_Infrastructure Budget - 25.03.08 3" xfId="4039" xr:uid="{00000000-0005-0000-0000-0000AE0F0000}"/>
    <cellStyle name="_Infrastructure Budget - 25.03.08 3 2" xfId="4040" xr:uid="{00000000-0005-0000-0000-0000AF0F0000}"/>
    <cellStyle name="_Infrastructure Budget - 25.03.08 4" xfId="4041" xr:uid="{00000000-0005-0000-0000-0000B00F0000}"/>
    <cellStyle name="_Infrastructure Budget - 25.03.08_BEGUR FINISHING" xfId="4042" xr:uid="{00000000-0005-0000-0000-0000B10F0000}"/>
    <cellStyle name="_Infrastructure Budget - 25.03.08_BEGUR Structure BOQ with DPL_Cost 24112011" xfId="4043" xr:uid="{00000000-0005-0000-0000-0000B20F0000}"/>
    <cellStyle name="_Infrastructure Budget - 25.03.08_Book2" xfId="4044" xr:uid="{00000000-0005-0000-0000-0000B30F0000}"/>
    <cellStyle name="_Infrastructure Budget - 25.03.08_Book2 2" xfId="4045" xr:uid="{00000000-0005-0000-0000-0000B40F0000}"/>
    <cellStyle name="_Infrastructure Budget - 25.03.08_Book2_Copy of Xl0000001" xfId="4046" xr:uid="{00000000-0005-0000-0000-0000B50F0000}"/>
    <cellStyle name="_Infrastructure Budget - 25.03.08_Book2_Copy of Xl0000001 2" xfId="4047" xr:uid="{00000000-0005-0000-0000-0000B60F0000}"/>
    <cellStyle name="_Infrastructure Budget - 25.03.08_Book2_Monthly consumption summary-Begur -sept-11" xfId="4048" xr:uid="{00000000-0005-0000-0000-0000B70F0000}"/>
    <cellStyle name="_Infrastructure Budget - 25.03.08_Book2_revised Monthly consumption summary-Begur -July-11" xfId="4049" xr:uid="{00000000-0005-0000-0000-0000B80F0000}"/>
    <cellStyle name="_Infrastructure Budget - 25.03.08_Book2_revised Monthly consumption summary-Begur -July-11 2" xfId="4050" xr:uid="{00000000-0005-0000-0000-0000B90F0000}"/>
    <cellStyle name="_Infrastructure Budget - 25.03.08_DLF_Equipment_Formwork" xfId="4051" xr:uid="{00000000-0005-0000-0000-0000BA0F0000}"/>
    <cellStyle name="_Infrastructure Budget - 25.03.08_DLF_Equipment_Formwork R4" xfId="4052" xr:uid="{00000000-0005-0000-0000-0000BB0F0000}"/>
    <cellStyle name="_Infrastructure Budget - 25.03.08_DLF_West End IDC1" xfId="4053" xr:uid="{00000000-0005-0000-0000-0000BC0F0000}"/>
    <cellStyle name="_Infrastructure Budget - 25.03.08_Monthly consumption summary-Begur -sept-11" xfId="4054" xr:uid="{00000000-0005-0000-0000-0000BD0F0000}"/>
    <cellStyle name="_Infrastructure Budget - 25.03.08_revised Monthly consumption summary-Begur -July-11" xfId="4055" xr:uid="{00000000-0005-0000-0000-0000BE0F0000}"/>
    <cellStyle name="_Infrastructure Budget - 25.03.08_Structure BOQ" xfId="4056" xr:uid="{00000000-0005-0000-0000-0000BF0F0000}"/>
    <cellStyle name="_Ing Vysya Bank Ltd-5years 9months" xfId="4057" xr:uid="{00000000-0005-0000-0000-0000C00F0000}"/>
    <cellStyle name="_ING Vysya MA-5 years" xfId="4058" xr:uid="{00000000-0005-0000-0000-0000C10F0000}"/>
    <cellStyle name="_ING Vysya_bid" xfId="4059" xr:uid="{00000000-0005-0000-0000-0000C20F0000}"/>
    <cellStyle name="_Installation" xfId="4060" xr:uid="{00000000-0005-0000-0000-0000C30F0000}"/>
    <cellStyle name="_instln_gangavaram" xfId="4061" xr:uid="{00000000-0005-0000-0000-0000C40F0000}"/>
    <cellStyle name="_Insulation" xfId="4062" xr:uid="{00000000-0005-0000-0000-0000C50F0000}"/>
    <cellStyle name="_Insulation_R1_Radius BOQ_17.07.12" xfId="4063" xr:uid="{00000000-0005-0000-0000-0000C60F0000}"/>
    <cellStyle name="_Integra T 28.12.05 " xfId="4064" xr:uid="{00000000-0005-0000-0000-0000C70F0000}"/>
    <cellStyle name="_Integra T 28.12.05 _R1_Radius BOQ_17.07.12" xfId="4065" xr:uid="{00000000-0005-0000-0000-0000C80F0000}"/>
    <cellStyle name="_Intelenet - 4th Floor RRP 05.01.07" xfId="4066" xr:uid="{00000000-0005-0000-0000-0000C90F0000}"/>
    <cellStyle name="_Intelenet - 4th Floor RRP 05.01.07_R1_Radius BOQ_17.07.12" xfId="4067" xr:uid="{00000000-0005-0000-0000-0000CA0F0000}"/>
    <cellStyle name="_Intelenet-Spk - 01.08.06.R2(Increase 10%)" xfId="4068" xr:uid="{00000000-0005-0000-0000-0000CB0F0000}"/>
    <cellStyle name="_Intelenet-Spk - 01.08.06.R2(Increase 10%)_R1_Radius BOQ_17.07.12" xfId="4069" xr:uid="{00000000-0005-0000-0000-0000CC0F0000}"/>
    <cellStyle name="_INTELLIGENCE BUREAUMINISTRY OF HOME AFFAIRS 724897 9001581 255U-SNKEVZ" xfId="4070" xr:uid="{00000000-0005-0000-0000-0000CD0F0000}"/>
    <cellStyle name="_INTELLIGENCE BUREAUMINISTRY OF HOME AFFAIRS 724897 9001584 255U-SNKEVZ" xfId="4071" xr:uid="{00000000-0005-0000-0000-0000CE0F0000}"/>
    <cellStyle name="_INTELLIGENCE BUREAUMINISTRY OF HOME AFFAIRS 724897 9001585 255U-SNKEVZ" xfId="4072" xr:uid="{00000000-0005-0000-0000-0000CF0F0000}"/>
    <cellStyle name="_INTELLIGENCE BUREAUMINISTRY OF HOME AFFAIRS 724897 9004923 255U-SNKEVZ" xfId="4073" xr:uid="{00000000-0005-0000-0000-0000D00F0000}"/>
    <cellStyle name="_Intellivate-16.09.06" xfId="4074" xr:uid="{00000000-0005-0000-0000-0000D10F0000}"/>
    <cellStyle name="_Inter Unit" xfId="4075" xr:uid="{00000000-0005-0000-0000-0000D20F0000}"/>
    <cellStyle name="_Intercontinental, New Delhi BMS Costing" xfId="4076" xr:uid="{00000000-0005-0000-0000-0000D30F0000}"/>
    <cellStyle name="_Interiors" xfId="4077" xr:uid="{00000000-0005-0000-0000-0000D40F0000}"/>
    <cellStyle name="_Internal BOQ-22.07.09" xfId="4078" xr:uid="{00000000-0005-0000-0000-0000D50F0000}"/>
    <cellStyle name="_Internal BOQ-22.07.09_050909-Tender Comparative Statements" xfId="4079" xr:uid="{00000000-0005-0000-0000-0000D60F0000}"/>
    <cellStyle name="_IO List" xfId="4080" xr:uid="{00000000-0005-0000-0000-0000D70F0000}"/>
    <cellStyle name="_IO List &amp; Contoller" xfId="4081" xr:uid="{00000000-0005-0000-0000-0000D80F0000}"/>
    <cellStyle name="_IO List &amp; Contoller_R1_Radius BOQ_17.07.12" xfId="4082" xr:uid="{00000000-0005-0000-0000-0000D90F0000}"/>
    <cellStyle name="_IO- List price" xfId="4083" xr:uid="{00000000-0005-0000-0000-0000DA0F0000}"/>
    <cellStyle name="_IO Summary" xfId="4084" xr:uid="{00000000-0005-0000-0000-0000DB0F0000}"/>
    <cellStyle name="_IOCL - 30-Jan-09_ver1" xfId="4085" xr:uid="{00000000-0005-0000-0000-0000DC0F0000}"/>
    <cellStyle name="_IOCL_RFID_CostcaseV3.6" xfId="4086" xr:uid="{00000000-0005-0000-0000-0000DD0F0000}"/>
    <cellStyle name="_IOCL_Security_Data Center, V2.5" xfId="4087" xr:uid="{00000000-0005-0000-0000-0000DE0F0000}"/>
    <cellStyle name="_IOCL_Security_Data Center, V2.5_Atos" xfId="4088" xr:uid="{00000000-0005-0000-0000-0000DF0F0000}"/>
    <cellStyle name="_IOCL_Security_Data Center, V2.5_Canara Bank Cost Case -DR- v0.1" xfId="4089" xr:uid="{00000000-0005-0000-0000-0000E00F0000}"/>
    <cellStyle name="_IOCL_Security_Data Center, V2.5_Canara Bank Cost Case -DR- v0.1_Atos" xfId="4090" xr:uid="{00000000-0005-0000-0000-0000E10F0000}"/>
    <cellStyle name="_IOCL_Security_Data Center, V2.5_Canara Bank Cost Case -DR- v0.1_Revised BOQ ATOS 030312 (2)" xfId="4091" xr:uid="{00000000-0005-0000-0000-0000E20F0000}"/>
    <cellStyle name="_IOCL_Security_Data Center, V2.5_Canara Bank Cost Case -PRI- v0.1" xfId="4092" xr:uid="{00000000-0005-0000-0000-0000E30F0000}"/>
    <cellStyle name="_IOCL_Security_Data Center, V2.5_Canara Bank Cost Case -PRI- v0.1_Atos" xfId="4093" xr:uid="{00000000-0005-0000-0000-0000E40F0000}"/>
    <cellStyle name="_IOCL_Security_Data Center, V2.5_Canara Bank Cost Case -PRI- v0.1_Revised BOQ ATOS 030312 (2)" xfId="4094" xr:uid="{00000000-0005-0000-0000-0000E50F0000}"/>
    <cellStyle name="_IOCL_Security_Data Center, V2.5_CC-Hosting-BLR-ManIPAL V0.1-5yrs-06mar10" xfId="4095" xr:uid="{00000000-0005-0000-0000-0000E60F0000}"/>
    <cellStyle name="_IOCL_Security_Data Center, V2.5_CC-Hosting-BLR-ManIPAL V0.1-5yrs-06mar10_Atos" xfId="4096" xr:uid="{00000000-0005-0000-0000-0000E70F0000}"/>
    <cellStyle name="_IOCL_Security_Data Center, V2.5_CC-Hosting-BLR-ManIPAL V0.1-5yrs-06mar10_Revised BOQ ATOS 030312 (2)" xfId="4097" xr:uid="{00000000-0005-0000-0000-0000E80F0000}"/>
    <cellStyle name="_IOCL_Security_Data Center, V2.5_Cost_Case System Implementation and Software - 14-Dec" xfId="4098" xr:uid="{00000000-0005-0000-0000-0000E90F0000}"/>
    <cellStyle name="_IOCL_Security_Data Center, V2.5_Cost_Case System Implementation and Software - 14-Dec_Atos" xfId="4099" xr:uid="{00000000-0005-0000-0000-0000EA0F0000}"/>
    <cellStyle name="_IOCL_Security_Data Center, V2.5_Cost_Case System Implementation and Software - 14-Dec_Revised BOQ ATOS 030312 (2)" xfId="4100" xr:uid="{00000000-0005-0000-0000-0000EB0F0000}"/>
    <cellStyle name="_IOCL_Security_Data Center, V2.5_Cost_Case_Hosting_Devas_BRM-ver0.3(1yr)" xfId="4101" xr:uid="{00000000-0005-0000-0000-0000EC0F0000}"/>
    <cellStyle name="_IOCL_Security_Data Center, V2.5_Cost_Case_Hosting_Devas_BRM-ver0.3(1yr)_Atos" xfId="4102" xr:uid="{00000000-0005-0000-0000-0000ED0F0000}"/>
    <cellStyle name="_IOCL_Security_Data Center, V2.5_Cost_Case_Hosting_Devas_BRM-ver0.3(1yr)_Revised BOQ ATOS 030312 (2)" xfId="4103" xr:uid="{00000000-0005-0000-0000-0000EE0F0000}"/>
    <cellStyle name="_IOCL_Security_Data Center, V2.5_Revised BOQ ATOS 030312 (2)" xfId="4104" xr:uid="{00000000-0005-0000-0000-0000EF0F0000}"/>
    <cellStyle name="_IOCL_Security_Data Center, V2.5_Software and OTC Server implementation - 24-Nov" xfId="4105" xr:uid="{00000000-0005-0000-0000-0000F00F0000}"/>
    <cellStyle name="_IOCL_Security_Data Center, V2.5_Software and OTC Server implementation - 24-Nov_Atos" xfId="4106" xr:uid="{00000000-0005-0000-0000-0000F10F0000}"/>
    <cellStyle name="_IOCL_Security_Data Center, V2.5_Software and OTC Server implementation - 24-Nov_Revised BOQ ATOS 030312 (2)" xfId="4107" xr:uid="{00000000-0005-0000-0000-0000F20F0000}"/>
    <cellStyle name="_IOCL_Security_Data Center, V2.5_SS" xfId="4108" xr:uid="{00000000-0005-0000-0000-0000F30F0000}"/>
    <cellStyle name="_IOCL_Security_Data Center, V2.5_SS_Atos" xfId="4109" xr:uid="{00000000-0005-0000-0000-0000F40F0000}"/>
    <cellStyle name="_IOCL_Security_Data Center, V2.5_SS_Revised BOQ ATOS 030312 (2)" xfId="4110" xr:uid="{00000000-0005-0000-0000-0000F50F0000}"/>
    <cellStyle name="_IOCL_TSOM_Impl_Quote_ v1.1" xfId="4111" xr:uid="{00000000-0005-0000-0000-0000F60F0000}"/>
    <cellStyle name="_IPG-M320" xfId="4112" xr:uid="{00000000-0005-0000-0000-0000F70F0000}"/>
    <cellStyle name="_IPT costing-ver1.1" xfId="4113" xr:uid="{00000000-0005-0000-0000-0000F80F0000}"/>
    <cellStyle name="_IPT costing-ver1.1_Atos" xfId="4114" xr:uid="{00000000-0005-0000-0000-0000F90F0000}"/>
    <cellStyle name="_IPT costing-ver1.1_Revised BOQ ATOS 030312 (2)" xfId="4115" xr:uid="{00000000-0005-0000-0000-0000FA0F0000}"/>
    <cellStyle name="_ISRO-Bhopal- 30.05.06" xfId="4116" xr:uid="{00000000-0005-0000-0000-0000FB0F0000}"/>
    <cellStyle name="_ISRO-Bhopal- 30.05.06_R1_Radius BOQ_17.07.12" xfId="4117" xr:uid="{00000000-0005-0000-0000-0000FC0F0000}"/>
    <cellStyle name="_IT Chennai" xfId="4118" xr:uid="{00000000-0005-0000-0000-0000FD0F0000}"/>
    <cellStyle name="_IT Chennai 2" xfId="4119" xr:uid="{00000000-0005-0000-0000-0000FE0F0000}"/>
    <cellStyle name="_IT Chennai_DLF_Equipment_Formwork R4" xfId="4120" xr:uid="{00000000-0005-0000-0000-0000FF0F0000}"/>
    <cellStyle name="_ITC Windsor Manor - 23.05.07" xfId="4121" xr:uid="{00000000-0005-0000-0000-000000100000}"/>
    <cellStyle name="_ITC Windsor Manor - 23.05.07_R1_Radius BOQ_17.07.12" xfId="4122" xr:uid="{00000000-0005-0000-0000-000001100000}"/>
    <cellStyle name="_Item Rate Bill RA-10 March 11 (Homes)" xfId="4123" xr:uid="{00000000-0005-0000-0000-000002100000}"/>
    <cellStyle name="_ITLMG Cost Case for KSWAN_V_1.6_revised" xfId="4124" xr:uid="{00000000-0005-0000-0000-000003100000}"/>
    <cellStyle name="_ITLMG Cost Case for KSWAN_V_1.6_revised_Atos" xfId="4125" xr:uid="{00000000-0005-0000-0000-000004100000}"/>
    <cellStyle name="_ITLMG Cost Case for KSWAN_V_1.6_revised_Revised BOQ ATOS 030312 (2)" xfId="4126" xr:uid="{00000000-0005-0000-0000-000005100000}"/>
    <cellStyle name="_ITS Consol V2" xfId="4127" xr:uid="{00000000-0005-0000-0000-000006100000}"/>
    <cellStyle name="_ITS Consol V2_Atos" xfId="4128" xr:uid="{00000000-0005-0000-0000-000007100000}"/>
    <cellStyle name="_ITS Consol V2_CBS ITS Cost case V15_170809" xfId="4129" xr:uid="{00000000-0005-0000-0000-000008100000}"/>
    <cellStyle name="_ITS Consol V2_CBS ITS Cost case V15_170809_Atos" xfId="4130" xr:uid="{00000000-0005-0000-0000-000009100000}"/>
    <cellStyle name="_ITS Consol V2_CBS ITS Cost case V15_170809_Can Bank cost case_23rdFeb2010_V3" xfId="4131" xr:uid="{00000000-0005-0000-0000-00000A100000}"/>
    <cellStyle name="_ITS Consol V2_CBS ITS Cost case V15_170809_Can Bank cost case_23rdFeb2010_V3_Atos" xfId="4132" xr:uid="{00000000-0005-0000-0000-00000B100000}"/>
    <cellStyle name="_ITS Consol V2_CBS ITS Cost case V15_170809_Can Bank cost case_23rdFeb2010_V3_R0_Radius BOQ" xfId="4133" xr:uid="{00000000-0005-0000-0000-00000C100000}"/>
    <cellStyle name="_ITS Consol V2_CBS ITS Cost case V15_170809_Can Bank cost case_23rdFeb2010_V3_Radius BOQ" xfId="4134" xr:uid="{00000000-0005-0000-0000-00000D100000}"/>
    <cellStyle name="_ITS Consol V2_CBS ITS Cost case V15_170809_Can Bank cost case_23rdFeb2010_V3_Revised BOQ ATOS 030312 (2)" xfId="4135" xr:uid="{00000000-0005-0000-0000-00000E100000}"/>
    <cellStyle name="_ITS Consol V2_CBS ITS Cost case V15_170809_R0_Radius BOQ" xfId="4136" xr:uid="{00000000-0005-0000-0000-00000F100000}"/>
    <cellStyle name="_ITS Consol V2_CBS ITS Cost case V15_170809_Radius BOQ" xfId="4137" xr:uid="{00000000-0005-0000-0000-000010100000}"/>
    <cellStyle name="_ITS Consol V2_CBS ITS Cost case V15_170809_Revised BOQ ATOS 030312 (2)" xfId="4138" xr:uid="{00000000-0005-0000-0000-000011100000}"/>
    <cellStyle name="_ITS Consol V2_R0_Radius BOQ" xfId="4139" xr:uid="{00000000-0005-0000-0000-000012100000}"/>
    <cellStyle name="_ITS Consol V2_Radius BOQ" xfId="4140" xr:uid="{00000000-0005-0000-0000-000013100000}"/>
    <cellStyle name="_ITS Consol V2_Revised BOQ ATOS 030312 (2)" xfId="4141" xr:uid="{00000000-0005-0000-0000-000014100000}"/>
    <cellStyle name="_ITS_Cost Case_DTDC-Jan27_v1.1" xfId="4142" xr:uid="{00000000-0005-0000-0000-000015100000}"/>
    <cellStyle name="_ITSBOMNetworkJune13ver11" xfId="4143" xr:uid="{00000000-0005-0000-0000-000016100000}"/>
    <cellStyle name="_ITSBOMNetworkJune13ver11_Atos" xfId="4144" xr:uid="{00000000-0005-0000-0000-000017100000}"/>
    <cellStyle name="_ITSBOMNetworkJune13ver11_CBS ITS Cost case V15_170809" xfId="4145" xr:uid="{00000000-0005-0000-0000-000018100000}"/>
    <cellStyle name="_ITSBOMNetworkJune13ver11_CBS ITS Cost case V15_170809_Atos" xfId="4146" xr:uid="{00000000-0005-0000-0000-000019100000}"/>
    <cellStyle name="_ITSBOMNetworkJune13ver11_CBS ITS Cost case V15_170809_Can Bank cost case_23rdFeb2010_V3" xfId="4147" xr:uid="{00000000-0005-0000-0000-00001A100000}"/>
    <cellStyle name="_ITSBOMNetworkJune13ver11_CBS ITS Cost case V15_170809_Can Bank cost case_23rdFeb2010_V3_Atos" xfId="4148" xr:uid="{00000000-0005-0000-0000-00001B100000}"/>
    <cellStyle name="_ITSBOMNetworkJune13ver11_CBS ITS Cost case V15_170809_Can Bank cost case_23rdFeb2010_V3_R0_Radius BOQ" xfId="4149" xr:uid="{00000000-0005-0000-0000-00001C100000}"/>
    <cellStyle name="_ITSBOMNetworkJune13ver11_CBS ITS Cost case V15_170809_Can Bank cost case_23rdFeb2010_V3_Radius BOQ" xfId="4150" xr:uid="{00000000-0005-0000-0000-00001D100000}"/>
    <cellStyle name="_ITSBOMNetworkJune13ver11_CBS ITS Cost case V15_170809_Can Bank cost case_23rdFeb2010_V3_Revised BOQ ATOS 030312 (2)" xfId="4151" xr:uid="{00000000-0005-0000-0000-00001E100000}"/>
    <cellStyle name="_ITSBOMNetworkJune13ver11_CBS ITS Cost case V15_170809_R0_Radius BOQ" xfId="4152" xr:uid="{00000000-0005-0000-0000-00001F100000}"/>
    <cellStyle name="_ITSBOMNetworkJune13ver11_CBS ITS Cost case V15_170809_Radius BOQ" xfId="4153" xr:uid="{00000000-0005-0000-0000-000020100000}"/>
    <cellStyle name="_ITSBOMNetworkJune13ver11_CBS ITS Cost case V15_170809_Revised BOQ ATOS 030312 (2)" xfId="4154" xr:uid="{00000000-0005-0000-0000-000021100000}"/>
    <cellStyle name="_ITSBOMNetworkJune13ver11_Manipa Labour Charges - 5 years 11.03.2010" xfId="4155" xr:uid="{00000000-0005-0000-0000-000022100000}"/>
    <cellStyle name="_ITSBOMNetworkJune13ver11_Manipa Labour Charges - 5 years 11.03.2010_Atos" xfId="4156" xr:uid="{00000000-0005-0000-0000-000023100000}"/>
    <cellStyle name="_ITSBOMNetworkJune13ver11_Manipa Labour Charges - 5 years 11.03.2010_R0_Radius BOQ" xfId="4157" xr:uid="{00000000-0005-0000-0000-000024100000}"/>
    <cellStyle name="_ITSBOMNetworkJune13ver11_Manipa Labour Charges - 5 years 11.03.2010_Radius BOQ" xfId="4158" xr:uid="{00000000-0005-0000-0000-000025100000}"/>
    <cellStyle name="_ITSBOMNetworkJune13ver11_Manipa Labour Charges - 5 years 11.03.2010_Revised BOQ ATOS 030312 (2)" xfId="4159" xr:uid="{00000000-0005-0000-0000-000026100000}"/>
    <cellStyle name="_ITSBOMNetworkJune13ver11_R0_Radius BOQ" xfId="4160" xr:uid="{00000000-0005-0000-0000-000027100000}"/>
    <cellStyle name="_ITSBOMNetworkJune13ver11_Radius BOQ" xfId="4161" xr:uid="{00000000-0005-0000-0000-000028100000}"/>
    <cellStyle name="_ITSBOMNetworkJune13ver11_Revised BOQ ATOS 030312 (2)" xfId="4162" xr:uid="{00000000-0005-0000-0000-000029100000}"/>
    <cellStyle name="_IVBL RTB Cost case Bid 050608" xfId="4163" xr:uid="{00000000-0005-0000-0000-00002A100000}"/>
    <cellStyle name="_IVY Comptech FAS,PAS,ACS,CCTV,RRS 11.07.06" xfId="4164" xr:uid="{00000000-0005-0000-0000-00002B100000}"/>
    <cellStyle name="_Jaipur Discom(JVVNL)part 1&amp;2" xfId="4165" xr:uid="{00000000-0005-0000-0000-00002C100000}"/>
    <cellStyle name="_Jasola Mar 07 RA Bill 110507" xfId="4166" xr:uid="{00000000-0005-0000-0000-00002D100000}"/>
    <cellStyle name="_Jasola RA Bill oct 07 071107" xfId="4167" xr:uid="{00000000-0005-0000-0000-00002E100000}"/>
    <cellStyle name="_Jasola RA Bill oct 07 071107 2" xfId="4168" xr:uid="{00000000-0005-0000-0000-00002F100000}"/>
    <cellStyle name="_Jasola RA Bill oct 07 071107 3" xfId="4169" xr:uid="{00000000-0005-0000-0000-000030100000}"/>
    <cellStyle name="_Jasola RA Bill oct 07 071107 3 2" xfId="4170" xr:uid="{00000000-0005-0000-0000-000031100000}"/>
    <cellStyle name="_Jasola RA Bill oct 07 071107 4" xfId="4171" xr:uid="{00000000-0005-0000-0000-000032100000}"/>
    <cellStyle name="_Jasola RA Bill oct 07 071107_BEGUR FINISHING" xfId="4172" xr:uid="{00000000-0005-0000-0000-000033100000}"/>
    <cellStyle name="_Jasola RA Bill oct 07 071107_BEGUR Structure BOQ with DPL_Cost 24112011" xfId="4173" xr:uid="{00000000-0005-0000-0000-000034100000}"/>
    <cellStyle name="_Jasola RA Bill oct 07 071107_Book2" xfId="4174" xr:uid="{00000000-0005-0000-0000-000035100000}"/>
    <cellStyle name="_Jasola RA Bill oct 07 071107_Book2 2" xfId="4175" xr:uid="{00000000-0005-0000-0000-000036100000}"/>
    <cellStyle name="_Jasola RA Bill oct 07 071107_Book2_Copy of Xl0000001" xfId="4176" xr:uid="{00000000-0005-0000-0000-000037100000}"/>
    <cellStyle name="_Jasola RA Bill oct 07 071107_Book2_Copy of Xl0000001 2" xfId="4177" xr:uid="{00000000-0005-0000-0000-000038100000}"/>
    <cellStyle name="_Jasola RA Bill oct 07 071107_Book2_Monthly consumption summary-Begur -sept-11" xfId="4178" xr:uid="{00000000-0005-0000-0000-000039100000}"/>
    <cellStyle name="_Jasola RA Bill oct 07 071107_Book2_revised Monthly consumption summary-Begur -July-11" xfId="4179" xr:uid="{00000000-0005-0000-0000-00003A100000}"/>
    <cellStyle name="_Jasola RA Bill oct 07 071107_Book2_revised Monthly consumption summary-Begur -July-11 2" xfId="4180" xr:uid="{00000000-0005-0000-0000-00003B100000}"/>
    <cellStyle name="_Jasola RA Bill oct 07 071107_DLF_Equipment_Formwork" xfId="4181" xr:uid="{00000000-0005-0000-0000-00003C100000}"/>
    <cellStyle name="_Jasola RA Bill oct 07 071107_DLF_Equipment_Formwork R4" xfId="4182" xr:uid="{00000000-0005-0000-0000-00003D100000}"/>
    <cellStyle name="_Jasola RA Bill oct 07 071107_DLF_West End IDC1" xfId="4183" xr:uid="{00000000-0005-0000-0000-00003E100000}"/>
    <cellStyle name="_Jasola RA Bill oct 07 071107_Monthly consumption summary-Begur -sept-11" xfId="4184" xr:uid="{00000000-0005-0000-0000-00003F100000}"/>
    <cellStyle name="_Jasola RA Bill oct 07 071107_revised Monthly consumption summary-Begur -July-11" xfId="4185" xr:uid="{00000000-0005-0000-0000-000040100000}"/>
    <cellStyle name="_Jasola RA Bill oct 07 071107_Structure BOQ" xfId="4186" xr:uid="{00000000-0005-0000-0000-000041100000}"/>
    <cellStyle name="_Jaypee_08-Sep-08 - ver1" xfId="4187" xr:uid="{00000000-0005-0000-0000-000042100000}"/>
    <cellStyle name="_JBM - 27-Feb-09" xfId="4188" xr:uid="{00000000-0005-0000-0000-000043100000}"/>
    <cellStyle name="_Jet Airways BOQ (2)" xfId="4189" xr:uid="{00000000-0005-0000-0000-000044100000}"/>
    <cellStyle name="_Jet Airways BOQ (2)_R1_Radius BOQ_17.07.12" xfId="4190" xr:uid="{00000000-0005-0000-0000-000045100000}"/>
    <cellStyle name="_Jet airways PAC Break up" xfId="4191" xr:uid="{00000000-0005-0000-0000-000046100000}"/>
    <cellStyle name="_Jet airways PAC Break up_R1_Radius BOQ_17.07.12" xfId="4192" xr:uid="{00000000-0005-0000-0000-000047100000}"/>
    <cellStyle name="_JEWELEX INDIA PVT LTD-29.07.08" xfId="4193" xr:uid="{00000000-0005-0000-0000-000048100000}"/>
    <cellStyle name="_JPMC 3351" xfId="4194" xr:uid="{00000000-0005-0000-0000-000049100000}"/>
    <cellStyle name="_June" xfId="4195" xr:uid="{00000000-0005-0000-0000-00004A100000}"/>
    <cellStyle name="_June - 2007 ASEAN PRE-PRICED PRE-SCOPED (PP-PS) OFFERINGS - 2TIERCATALOGUE" xfId="4196" xr:uid="{00000000-0005-0000-0000-00004B100000}"/>
    <cellStyle name="_Juniper IBM" xfId="4197" xr:uid="{00000000-0005-0000-0000-00004C100000}"/>
    <cellStyle name="_kafex_RA_04" xfId="4198" xr:uid="{00000000-0005-0000-0000-00004D100000}"/>
    <cellStyle name="_Karan Construction-10.08.06-rev" xfId="4199" xr:uid="{00000000-0005-0000-0000-00004E100000}"/>
    <cellStyle name="_Karan Construction-10.08.06-rev_R1_Radius BOQ_17.07.12" xfId="4200" xr:uid="{00000000-0005-0000-0000-00004F100000}"/>
    <cellStyle name="_Kausar TivoliCostCase_V1.2" xfId="4201" xr:uid="{00000000-0005-0000-0000-000050100000}"/>
    <cellStyle name="_KCC-BALANCE QTY" xfId="4202" xr:uid="{00000000-0005-0000-0000-000051100000}"/>
    <cellStyle name="_KDC &amp; BDC swictehs AMC details." xfId="4203" xr:uid="{00000000-0005-0000-0000-000052100000}"/>
    <cellStyle name="_KDC &amp; BDC swictehs AMC details._Atos" xfId="4204" xr:uid="{00000000-0005-0000-0000-000053100000}"/>
    <cellStyle name="_KDC &amp; BDC swictehs AMC details._Canara Bank Cost Case -DR- v0.1" xfId="4205" xr:uid="{00000000-0005-0000-0000-000054100000}"/>
    <cellStyle name="_KDC &amp; BDC swictehs AMC details._Canara Bank Cost Case -DR- v0.1_Atos" xfId="4206" xr:uid="{00000000-0005-0000-0000-000055100000}"/>
    <cellStyle name="_KDC &amp; BDC swictehs AMC details._Canara Bank Cost Case -DR- v0.1_Revised BOQ ATOS 030312 (2)" xfId="4207" xr:uid="{00000000-0005-0000-0000-000056100000}"/>
    <cellStyle name="_KDC &amp; BDC swictehs AMC details._Canara Bank Cost Case -PRI- v0.1" xfId="4208" xr:uid="{00000000-0005-0000-0000-000057100000}"/>
    <cellStyle name="_KDC &amp; BDC swictehs AMC details._Canara Bank Cost Case -PRI- v0.1_Atos" xfId="4209" xr:uid="{00000000-0005-0000-0000-000058100000}"/>
    <cellStyle name="_KDC &amp; BDC swictehs AMC details._Canara Bank Cost Case -PRI- v0.1_Revised BOQ ATOS 030312 (2)" xfId="4210" xr:uid="{00000000-0005-0000-0000-000059100000}"/>
    <cellStyle name="_KDC &amp; BDC swictehs AMC details._CC-Hosting-BLR-ManIPAL V0.1-5yrs-06mar10" xfId="4211" xr:uid="{00000000-0005-0000-0000-00005A100000}"/>
    <cellStyle name="_KDC &amp; BDC swictehs AMC details._CC-Hosting-BLR-ManIPAL V0.1-5yrs-06mar10_Atos" xfId="4212" xr:uid="{00000000-0005-0000-0000-00005B100000}"/>
    <cellStyle name="_KDC &amp; BDC swictehs AMC details._CC-Hosting-BLR-ManIPAL V0.1-5yrs-06mar10_Revised BOQ ATOS 030312 (2)" xfId="4213" xr:uid="{00000000-0005-0000-0000-00005C100000}"/>
    <cellStyle name="_KDC &amp; BDC swictehs AMC details._Cost_Case System Implementation and Software - 14-Dec" xfId="4214" xr:uid="{00000000-0005-0000-0000-00005D100000}"/>
    <cellStyle name="_KDC &amp; BDC swictehs AMC details._Cost_Case System Implementation and Software - 14-Dec_Atos" xfId="4215" xr:uid="{00000000-0005-0000-0000-00005E100000}"/>
    <cellStyle name="_KDC &amp; BDC swictehs AMC details._Cost_Case System Implementation and Software - 14-Dec_Revised BOQ ATOS 030312 (2)" xfId="4216" xr:uid="{00000000-0005-0000-0000-00005F100000}"/>
    <cellStyle name="_KDC &amp; BDC swictehs AMC details._Cost_Case_Hosting_Devas_BRM-ver0.3(1yr)" xfId="4217" xr:uid="{00000000-0005-0000-0000-000060100000}"/>
    <cellStyle name="_KDC &amp; BDC swictehs AMC details._Cost_Case_Hosting_Devas_BRM-ver0.3(1yr)_Atos" xfId="4218" xr:uid="{00000000-0005-0000-0000-000061100000}"/>
    <cellStyle name="_KDC &amp; BDC swictehs AMC details._Cost_Case_Hosting_Devas_BRM-ver0.3(1yr)_Revised BOQ ATOS 030312 (2)" xfId="4219" xr:uid="{00000000-0005-0000-0000-000062100000}"/>
    <cellStyle name="_KDC &amp; BDC swictehs AMC details._Revised BOQ ATOS 030312 (2)" xfId="4220" xr:uid="{00000000-0005-0000-0000-000063100000}"/>
    <cellStyle name="_KDC &amp; BDC swictehs AMC details._Software and OTC Server implementation - 24-Nov" xfId="4221" xr:uid="{00000000-0005-0000-0000-000064100000}"/>
    <cellStyle name="_KDC &amp; BDC swictehs AMC details._Software and OTC Server implementation - 24-Nov_Atos" xfId="4222" xr:uid="{00000000-0005-0000-0000-000065100000}"/>
    <cellStyle name="_KDC &amp; BDC swictehs AMC details._Software and OTC Server implementation - 24-Nov_Revised BOQ ATOS 030312 (2)" xfId="4223" xr:uid="{00000000-0005-0000-0000-000066100000}"/>
    <cellStyle name="_KDC &amp; BDC swictehs AMC details._SS" xfId="4224" xr:uid="{00000000-0005-0000-0000-000067100000}"/>
    <cellStyle name="_KDC &amp; BDC swictehs AMC details._SS_Atos" xfId="4225" xr:uid="{00000000-0005-0000-0000-000068100000}"/>
    <cellStyle name="_KDC &amp; BDC swictehs AMC details._SS_Revised BOQ ATOS 030312 (2)" xfId="4226" xr:uid="{00000000-0005-0000-0000-000069100000}"/>
    <cellStyle name="_Kerla_SDC_TSM_BOM_280409_ChandrashekarPandey" xfId="4227" xr:uid="{00000000-0005-0000-0000-00006A100000}"/>
    <cellStyle name="_KFAEX__RAB-2-certified" xfId="4228" xr:uid="{00000000-0005-0000-0000-00006B100000}"/>
    <cellStyle name="_KG 360 - Qpro 6.6.06 r1" xfId="4229" xr:uid="{00000000-0005-0000-0000-00006C100000}"/>
    <cellStyle name="_kk_mstr_Majoris_BOM_261104" xfId="4230" xr:uid="{00000000-0005-0000-0000-00006D100000}"/>
    <cellStyle name="_KLJ house - prithvi sound_18 05 07" xfId="4231" xr:uid="{00000000-0005-0000-0000-00006E100000}"/>
    <cellStyle name="_KLJ house -prithvi sound_31 05 07- R5 - opt1" xfId="4232" xr:uid="{00000000-0005-0000-0000-00006F100000}"/>
    <cellStyle name="_KMC 23 Oct 06" xfId="4233" xr:uid="{00000000-0005-0000-0000-000070100000}"/>
    <cellStyle name="_Kolkata Airport Cost Case V1.3" xfId="4234" xr:uid="{00000000-0005-0000-0000-000071100000}"/>
    <cellStyle name="_KolkataAirAuth_CostCase_V1.0" xfId="4235" xr:uid="{00000000-0005-0000-0000-000072100000}"/>
    <cellStyle name="_Kolkatta AAI Cost Case 120608" xfId="4236" xr:uid="{00000000-0005-0000-0000-000073100000}"/>
    <cellStyle name="_Kolkatta Airport" xfId="4237" xr:uid="{00000000-0005-0000-0000-000074100000}"/>
    <cellStyle name="_Kolkatta Airport AAI_Nortel BoM_MA efforts_spares_9June08" xfId="4238" xr:uid="{00000000-0005-0000-0000-000075100000}"/>
    <cellStyle name="_Kouni BoM_QM_16July07" xfId="4239" xr:uid="{00000000-0005-0000-0000-000076100000}"/>
    <cellStyle name="_Kouni Breakup" xfId="4240" xr:uid="{00000000-0005-0000-0000-000077100000}"/>
    <cellStyle name="_Kraftwerk-21.5.07" xfId="4241" xr:uid="{00000000-0005-0000-0000-000078100000}"/>
    <cellStyle name="_Kraftwerk-21.5.07_R1_Radius BOQ_17.07.12" xfId="4242" xr:uid="{00000000-0005-0000-0000-000079100000}"/>
    <cellStyle name="_KRCD ACS 25.09.06 option-2" xfId="4243" xr:uid="{00000000-0005-0000-0000-00007A100000}"/>
    <cellStyle name="_KRCD ACS 25.09.06 option-2_R1_Radius BOQ_17.07.12" xfId="4244" xr:uid="{00000000-0005-0000-0000-00007B100000}"/>
    <cellStyle name="_Kris 60331 m" xfId="4245" xr:uid="{00000000-0005-0000-0000-00007C100000}"/>
    <cellStyle name="_Kris 60331 m_R1_Radius BOQ_17.07.12" xfId="4246" xr:uid="{00000000-0005-0000-0000-00007D100000}"/>
    <cellStyle name="_krone_bom_gangavaram" xfId="4247" xr:uid="{00000000-0005-0000-0000-00007E100000}"/>
    <cellStyle name="_L2-Summary by Element" xfId="4248" xr:uid="{00000000-0005-0000-0000-00007F100000}"/>
    <cellStyle name="_Labour Pricing for WNS Nashik Project Option 1 Normal Termination-160408Netsol (3)" xfId="4249" xr:uid="{00000000-0005-0000-0000-000080100000}"/>
    <cellStyle name="_Lakshmi Textiles - 17.01.08" xfId="4250" xr:uid="{00000000-0005-0000-0000-000081100000}"/>
    <cellStyle name="_Landscaping" xfId="4251" xr:uid="{00000000-0005-0000-0000-000082100000}"/>
    <cellStyle name="_Last Budget Working  19.07.08" xfId="4252" xr:uid="{00000000-0005-0000-0000-000083100000}"/>
    <cellStyle name="_latest milestones" xfId="4253" xr:uid="{00000000-0005-0000-0000-000084100000}"/>
    <cellStyle name="_LAURUS LABS LIMITED" xfId="4254" xr:uid="{00000000-0005-0000-0000-000085100000}"/>
    <cellStyle name="_LAURUS LABS LIMITED_R1_Radius BOQ_17.07.12" xfId="4255" xr:uid="{00000000-0005-0000-0000-000086100000}"/>
    <cellStyle name="_Lighting BOQ-22.07.09" xfId="4256" xr:uid="{00000000-0005-0000-0000-000087100000}"/>
    <cellStyle name="_Lighting BOQ-22.07.09_050909-Tender Comparative Statements" xfId="4257" xr:uid="{00000000-0005-0000-0000-000088100000}"/>
    <cellStyle name="_List of requirements - Current Liab" xfId="4258" xr:uid="{00000000-0005-0000-0000-000089100000}"/>
    <cellStyle name="_List of requirements - Current Liab_Bill Magnolias RA Bill No 38  Dec-09" xfId="4259" xr:uid="{00000000-0005-0000-0000-00008A100000}"/>
    <cellStyle name="_List of requirements - Current Liab_Bill Magnolias RA Bill No 38 Dec-09" xfId="4260" xr:uid="{00000000-0005-0000-0000-00008B100000}"/>
    <cellStyle name="_List of requirements - Current Liab_UPFRONT BILLING" xfId="4261" xr:uid="{00000000-0005-0000-0000-00008C100000}"/>
    <cellStyle name="_lowside works (2)" xfId="4262" xr:uid="{00000000-0005-0000-0000-00008D100000}"/>
    <cellStyle name="_lowside works (2)_R1_Radius BOQ_17.07.12" xfId="4263" xr:uid="{00000000-0005-0000-0000-00008E100000}"/>
    <cellStyle name="_Lucas 60919 VDP wct" xfId="4264" xr:uid="{00000000-0005-0000-0000-00008F100000}"/>
    <cellStyle name="_Lucent 7th floorcosting R 03.13.09.08" xfId="4265" xr:uid="{00000000-0005-0000-0000-000090100000}"/>
    <cellStyle name="_Lulu Hotel &amp; shop (BMS) - 12.12.07" xfId="4266" xr:uid="{00000000-0005-0000-0000-000091100000}"/>
    <cellStyle name="_Lulu mall - 30.11.07" xfId="4267" xr:uid="{00000000-0005-0000-0000-000092100000}"/>
    <cellStyle name="_M5E1" xfId="4268" xr:uid="{00000000-0005-0000-0000-000093100000}"/>
    <cellStyle name="_M5E1_R1_Radius BOQ_17.07.12" xfId="4269" xr:uid="{00000000-0005-0000-0000-000094100000}"/>
    <cellStyle name="_MA-1402272" xfId="4270" xr:uid="{00000000-0005-0000-0000-000095100000}"/>
    <cellStyle name="_Magnolias 2-07-10" xfId="4271" xr:uid="{00000000-0005-0000-0000-000096100000}"/>
    <cellStyle name="_main Price sheet format for USGI BOM Master" xfId="4272" xr:uid="{00000000-0005-0000-0000-000097100000}"/>
    <cellStyle name="_Managalore 14.07.08" xfId="4273" xr:uid="{00000000-0005-0000-0000-000098100000}"/>
    <cellStyle name="_mansonry and Lw Concrete at classroom-shinu" xfId="4274" xr:uid="{00000000-0005-0000-0000-000099100000}"/>
    <cellStyle name="_Mantri - Revised" xfId="4275" xr:uid="{00000000-0005-0000-0000-00009A100000}"/>
    <cellStyle name="_March PO annex" xfId="4276" xr:uid="{00000000-0005-0000-0000-00009B100000}"/>
    <cellStyle name="_Mariott Pune costing R1" xfId="4277" xr:uid="{00000000-0005-0000-0000-00009C100000}"/>
    <cellStyle name="_Maruti Udyog - 12-Feb-09_35%" xfId="4278" xr:uid="{00000000-0005-0000-0000-00009D100000}"/>
    <cellStyle name="_Mastek Mahape -09.05.06" xfId="4279" xr:uid="{00000000-0005-0000-0000-00009E100000}"/>
    <cellStyle name="_Mastek Mahape -09.05.06_R1_Radius BOQ_17.07.12" xfId="4280" xr:uid="{00000000-0005-0000-0000-00009F100000}"/>
    <cellStyle name="_Master - Pricing Sample Only NOC Inside Pricing Configurator v1 4 1 - India Only" xfId="4281" xr:uid="{00000000-0005-0000-0000-0000A0100000}"/>
    <cellStyle name="_Material Reco (SBM Homes)" xfId="4282" xr:uid="{00000000-0005-0000-0000-0000A1100000}"/>
    <cellStyle name="_May" xfId="4283" xr:uid="{00000000-0005-0000-0000-0000A2100000}"/>
    <cellStyle name="_May Photos" xfId="4284" xr:uid="{00000000-0005-0000-0000-0000A3100000}"/>
    <cellStyle name="_MBA COLLAGE-CCBA ARCH" xfId="4285" xr:uid="{00000000-0005-0000-0000-0000A4100000}"/>
    <cellStyle name="_M-BOOK BILL-6 (EXT)-Final" xfId="4286" xr:uid="{00000000-0005-0000-0000-0000A5100000}"/>
    <cellStyle name="_MCA - 05-Sep-08" xfId="4287" xr:uid="{00000000-0005-0000-0000-0000A6100000}"/>
    <cellStyle name="_MCPL- BOQ -  Revised - 22-02-08" xfId="4288" xr:uid="{00000000-0005-0000-0000-0000A7100000}"/>
    <cellStyle name="_MEAS - 17-8-2010-infosys mangalore" xfId="4289" xr:uid="{00000000-0005-0000-0000-0000A8100000}"/>
    <cellStyle name="_MEAS - ARCH - 3+3 BHK -26-08-2011" xfId="4290" xr:uid="{00000000-0005-0000-0000-0000A9100000}"/>
    <cellStyle name="_meas -11.01.10" xfId="4291" xr:uid="{00000000-0005-0000-0000-0000AA100000}"/>
    <cellStyle name="_meas of arch- ARCH- SK" xfId="4292" xr:uid="{00000000-0005-0000-0000-0000AB100000}"/>
    <cellStyle name="_MEAS OF FACADE - 20-07-11-h-chk" xfId="4293" xr:uid="{00000000-0005-0000-0000-0000AC100000}"/>
    <cellStyle name="_Meas of flooring-07-10-11-NV" xfId="4294" xr:uid="{00000000-0005-0000-0000-0000AD100000}"/>
    <cellStyle name="_Meas of glazing &amp; cladding -h-25.07.11-h-CHK" xfId="4295" xr:uid="{00000000-0005-0000-0000-0000AE100000}"/>
    <cellStyle name="_MEAS of RCC -05.08.12- FINAL" xfId="4296" xr:uid="{00000000-0005-0000-0000-0000AF100000}"/>
    <cellStyle name="_MEAS SHEET - MASONRY-MBP" xfId="4297" xr:uid="{00000000-0005-0000-0000-0000B0100000}"/>
    <cellStyle name="_MEAS SHEET - MASONRY-MBP_Sez_Boq_Superstructure part-FORMATED" xfId="4298" xr:uid="{00000000-0005-0000-0000-0000B1100000}"/>
    <cellStyle name="_MEAS SHEET - miscellaneous item (Landscape)-heena-8.12.2011" xfId="4299" xr:uid="{00000000-0005-0000-0000-0000B2100000}"/>
    <cellStyle name="_MEAS SHEET - RCC- (Block-B) -(M)-19.07.11(chk.)" xfId="4300" xr:uid="{00000000-0005-0000-0000-0000B3100000}"/>
    <cellStyle name="_MEAS SHEET - RCC- (N)-19.07.11--Chk. CSR" xfId="4301" xr:uid="{00000000-0005-0000-0000-0000B4100000}"/>
    <cellStyle name="_MEAS SHEET -20-12-08- MASONRY-chk-FINAL" xfId="4302" xr:uid="{00000000-0005-0000-0000-0000B5100000}"/>
    <cellStyle name="_MEAS SHEET -20-12-08- MASONRY-chk-FINAL_Sez_Boq_Superstructure part-FORMATED" xfId="4303" xr:uid="{00000000-0005-0000-0000-0000B6100000}"/>
    <cellStyle name="_MEAS SHEET -25-12-08- Joinery-chk-P" xfId="4304" xr:uid="{00000000-0005-0000-0000-0000B7100000}"/>
    <cellStyle name="_MEAS SHEET -25-12-08- Joinery-chk-P_Sez_Boq_Superstructure part-FORMATED" xfId="4305" xr:uid="{00000000-0005-0000-0000-0000B8100000}"/>
    <cellStyle name="_MEAS SHEET -INTERIIOR-B" xfId="4306" xr:uid="{00000000-0005-0000-0000-0000B9100000}"/>
    <cellStyle name="_MEAS SHEET OF - FINISHING -B" xfId="4307" xr:uid="{00000000-0005-0000-0000-0000BA100000}"/>
    <cellStyle name="_MEAS SHEET OF (1BHK ECONOMY  Sector A &amp; B-A1,A2,A3,A4,B1&amp;B4 )" xfId="4308" xr:uid="{00000000-0005-0000-0000-0000BB100000}"/>
    <cellStyle name="_MEAS SHEET OF (1BHK ECONOMY Sector B-B2&amp;B3)" xfId="4309" xr:uid="{00000000-0005-0000-0000-0000BC100000}"/>
    <cellStyle name="_MEAS SHEET OF (1BHK Luxury Sector C-C1,C2 Sector D-D3)" xfId="4310" xr:uid="{00000000-0005-0000-0000-0000BD100000}"/>
    <cellStyle name="_MEAS SHEET OF (1BHK Luxury Sector D-D1,D2)" xfId="4311" xr:uid="{00000000-0005-0000-0000-0000BE100000}"/>
    <cellStyle name="_MEAS SHEET OF (2BHK Luxury Sector E)" xfId="4312" xr:uid="{00000000-0005-0000-0000-0000BF100000}"/>
    <cellStyle name="_MEAS SHEET OF (2BHK Luxury Sector F &amp; E)" xfId="4313" xr:uid="{00000000-0005-0000-0000-0000C0100000}"/>
    <cellStyle name="_MEAS SHEET OF ARCH (Avdhi) 12-4-12" xfId="4314" xr:uid="{00000000-0005-0000-0000-0000C1100000}"/>
    <cellStyle name="_MEAS SHEET OF- ARCH -6th Floor-shinu-" xfId="4315" xr:uid="{00000000-0005-0000-0000-0000C2100000}"/>
    <cellStyle name="_MEAS SHEET OF- ARCH -LOWER GROUND FLOOR" xfId="4316" xr:uid="{00000000-0005-0000-0000-0000C3100000}"/>
    <cellStyle name="_MEAS SHEET OF -ARCH -PLASTER WORK (M) (01-06-2010)" xfId="4317" xr:uid="{00000000-0005-0000-0000-0000C4100000}"/>
    <cellStyle name="_MEAS SHEET OF- ARCH THIRD FLOOR" xfId="4318" xr:uid="{00000000-0005-0000-0000-0000C5100000}"/>
    <cellStyle name="_MEAS SHEET OF ARCH.(16-02-12) (M)" xfId="4319" xr:uid="{00000000-0005-0000-0000-0000C6100000}"/>
    <cellStyle name="_MEAS SHEET OF- ARCH-Ankita-19.11.2011 - Ankita" xfId="4320" xr:uid="{00000000-0005-0000-0000-0000C7100000}"/>
    <cellStyle name="_MEAS SHEET OF- ARCH-kajal.." xfId="4321" xr:uid="{00000000-0005-0000-0000-0000C8100000}"/>
    <cellStyle name="_MEAS SHEET OF- ARCH-MP" xfId="4322" xr:uid="{00000000-0005-0000-0000-0000C9100000}"/>
    <cellStyle name="_MEAS SHEET OF- ARCH-Staff Quaters-Priyanka- chek" xfId="4323" xr:uid="{00000000-0005-0000-0000-0000CA100000}"/>
    <cellStyle name="_MEAS SHEET OF BLOCK - C- ALL - MP -CHK" xfId="4324" xr:uid="{00000000-0005-0000-0000-0000CB100000}"/>
    <cellStyle name="_MEAS SHEET OF BUILTUPAREA" xfId="4325" xr:uid="{00000000-0005-0000-0000-0000CC100000}"/>
    <cellStyle name="_MEAS SHEET OF Elevation fearture -07-07-11- SHINU" xfId="4326" xr:uid="{00000000-0005-0000-0000-0000CD100000}"/>
    <cellStyle name="_MEAS SHEET OF FINISHES FOR BLOCK D 18 - 21.11.11.xls - CHK" xfId="4327" xr:uid="{00000000-0005-0000-0000-0000CE100000}"/>
    <cellStyle name="_MEAS SHEET OF Flooring 04-07-11-Mitali" xfId="4328" xr:uid="{00000000-0005-0000-0000-0000CF100000}"/>
    <cellStyle name="_MEAS SHEET OF Joinary Block C -- VK" xfId="4329" xr:uid="{00000000-0005-0000-0000-0000D0100000}"/>
    <cellStyle name="_MEAS SHEET OF Joinary Block D shinu" xfId="4330" xr:uid="{00000000-0005-0000-0000-0000D1100000}"/>
    <cellStyle name="_MEAS SHEET OF Masonary 24-06-11-final" xfId="4331" xr:uid="{00000000-0005-0000-0000-0000D2100000}"/>
    <cellStyle name="_MEAS SHEET OF- Mitali" xfId="4332" xr:uid="{00000000-0005-0000-0000-0000D3100000}"/>
    <cellStyle name="_MEAS SHEET OF-- preksha- 23.2.2012-CHK-BL" xfId="4333" xr:uid="{00000000-0005-0000-0000-0000D4100000}"/>
    <cellStyle name="_MEAS SHEET OF RCC FOR MDP HOSTEL - 06.06.11-JRP" xfId="4334" xr:uid="{00000000-0005-0000-0000-0000D5100000}"/>
    <cellStyle name="_MEAS SHEET OF SECTOR-G 3BHK-14.04.12-JRP" xfId="4335" xr:uid="{00000000-0005-0000-0000-0000D6100000}"/>
    <cellStyle name="_MEAS SHEET OF- STILT FLOOR- 09-01-12" xfId="4336" xr:uid="{00000000-0005-0000-0000-0000D7100000}"/>
    <cellStyle name="_MEAS SHEET OF STRL CIVIL BLOCK D18-18.11.11-SJU" xfId="4337" xr:uid="{00000000-0005-0000-0000-0000D8100000}"/>
    <cellStyle name="_MEAS SHEET OF STRL CIVIL BLOCK D18-18.11.11-SJU.xls - CHK" xfId="4338" xr:uid="{00000000-0005-0000-0000-0000D9100000}"/>
    <cellStyle name="_MEAS SHEET OF Struc (1BHK ECONOMY  Sector A &amp; B-A1,A2,A3,A4,B1&amp;B4 )" xfId="4339" xr:uid="{00000000-0005-0000-0000-0000DA100000}"/>
    <cellStyle name="_MEAS SHEET OF Struc (1BHK ECONOMY  Sector B- B2 &amp; B3)" xfId="4340" xr:uid="{00000000-0005-0000-0000-0000DB100000}"/>
    <cellStyle name="_MEAS SHEET OF Struc (1BHK Luxury  Sector C- C1 ,C2 &amp; C3)" xfId="4341" xr:uid="{00000000-0005-0000-0000-0000DC100000}"/>
    <cellStyle name="_MEAS SHEET OF Struc (1BHK Luxury  Sector D- D1 ,D2 )" xfId="4342" xr:uid="{00000000-0005-0000-0000-0000DD100000}"/>
    <cellStyle name="_MEAS SHEET OF Struc (2BHK Luxury  Sector E-E1 )" xfId="4343" xr:uid="{00000000-0005-0000-0000-0000DE100000}"/>
    <cellStyle name="_MEAS SHEET OF Struc (2BHK Luxury  Sector E-E2 )" xfId="4344" xr:uid="{00000000-0005-0000-0000-0000DF100000}"/>
    <cellStyle name="_MEAS SHEET OF Struc (3BHK Sector-G)-20.04.12-JRP" xfId="4345" xr:uid="{00000000-0005-0000-0000-0000E0100000}"/>
    <cellStyle name="_MEAS SHEET OF- STRUC FINAL 19-01-2012" xfId="4346" xr:uid="{00000000-0005-0000-0000-0000E1100000}"/>
    <cellStyle name="_MEAS SHEET OF TOWER-2 - ARCH-Residental-(24-05-12)(N)" xfId="4347" xr:uid="{00000000-0005-0000-0000-0000E2100000}"/>
    <cellStyle name="_MEAS SHEET OF Waterproofing as per Revised drg. 4-11-11 (RESi)- P" xfId="4348" xr:uid="{00000000-0005-0000-0000-0000E3100000}"/>
    <cellStyle name="_Meas Sheet of-stru-STAFF QUARTER-kajal" xfId="4349" xr:uid="{00000000-0005-0000-0000-0000E4100000}"/>
    <cellStyle name="_MEAS SHEET OF-T-1-07-06-2012" xfId="4350" xr:uid="{00000000-0005-0000-0000-0000E5100000}"/>
    <cellStyle name="_MEAS SHEET-(Utility Bldg.) Chamber (M)" xfId="4351" xr:uid="{00000000-0005-0000-0000-0000E6100000}"/>
    <cellStyle name="_MEAS SHEET-BUILT-UP AREA- (TCS - ARRIVAL TERMAINAL &amp; FOOD COURT)(M)(07-10-11)" xfId="4352" xr:uid="{00000000-0005-0000-0000-0000E7100000}"/>
    <cellStyle name="_MEAS. SHEET -26.04.08-JKP" xfId="4353" xr:uid="{00000000-0005-0000-0000-0000E8100000}"/>
    <cellStyle name="_MEAS. SHEET -26.04.08-JKP 2" xfId="4354" xr:uid="{00000000-0005-0000-0000-0000E9100000}"/>
    <cellStyle name="_MEAS. SHEET -26.04.08-JKP 3" xfId="4355" xr:uid="{00000000-0005-0000-0000-0000EA100000}"/>
    <cellStyle name="_MEAS. SHEET -26.04.08-JKP 4" xfId="4356" xr:uid="{00000000-0005-0000-0000-0000EB100000}"/>
    <cellStyle name="_MEAS. SHEET -26.04.08-JKP 5" xfId="4357" xr:uid="{00000000-0005-0000-0000-0000EC100000}"/>
    <cellStyle name="_MEAS. SHEET -26.04.08-JKP 6" xfId="4358" xr:uid="{00000000-0005-0000-0000-0000ED100000}"/>
    <cellStyle name="_MEAS. SHEET -26.04.08-JKP_2 BHK" xfId="4359" xr:uid="{00000000-0005-0000-0000-0000EE100000}"/>
    <cellStyle name="_MEAS. SHEET -26.04.08-JKP_5th FLOOR" xfId="4360" xr:uid="{00000000-0005-0000-0000-0000EF100000}"/>
    <cellStyle name="_MEAS. SHEET -26.04.08-JKP_ARCH-Office" xfId="4361" xr:uid="{00000000-0005-0000-0000-0000F0100000}"/>
    <cellStyle name="_MEAS. SHEET -26.04.08-JKP_Block -E" xfId="4362" xr:uid="{00000000-0005-0000-0000-0000F1100000}"/>
    <cellStyle name="_MEAS. SHEET -26.04.08-JKP_BOQ" xfId="4363" xr:uid="{00000000-0005-0000-0000-0000F2100000}"/>
    <cellStyle name="_MEAS. SHEET -26.04.08-JKP_BOQ OF FINISHES FOR residentialL- 21.05.11" xfId="4364" xr:uid="{00000000-0005-0000-0000-0000F3100000}"/>
    <cellStyle name="_MEAS. SHEET -26.04.08-JKP_BOQ_1" xfId="4365" xr:uid="{00000000-0005-0000-0000-0000F4100000}"/>
    <cellStyle name="_MEAS. SHEET -26.04.08-JKP_BOQ_Assumption" xfId="4366" xr:uid="{00000000-0005-0000-0000-0000F5100000}"/>
    <cellStyle name="_MEAS. SHEET -26.04.08-JKP_BOQ_HardWare" xfId="4367" xr:uid="{00000000-0005-0000-0000-0000F6100000}"/>
    <cellStyle name="_MEAS. SHEET -26.04.08-JKP_BOQ_MEAS SHEET OF- BLOCK-B-29-2-2012-shinu chk pre" xfId="4368" xr:uid="{00000000-0005-0000-0000-0000F7100000}"/>
    <cellStyle name="_MEAS. SHEET -26.04.08-JKP_BOQ_MEAS SHEET OF-structure- 3.3..2012.xls (Block A,B,C ,D,E) - CHK Shinu" xfId="4369" xr:uid="{00000000-0005-0000-0000-0000F8100000}"/>
    <cellStyle name="_MEAS. SHEET -26.04.08-JKP_BOQ_MEAS SHEET OF-structure preksha- 3.3..2012" xfId="4370" xr:uid="{00000000-0005-0000-0000-0000F9100000}"/>
    <cellStyle name="_MEAS. SHEET -26.04.08-JKP_BOQ_MEAS SHEET OF-structure preksha- 3.3..2012.xls (Block C ,D,E) - CHK - C" xfId="4371" xr:uid="{00000000-0005-0000-0000-0000FA100000}"/>
    <cellStyle name="_MEAS. SHEET -26.04.08-JKP_BOQ_RESI. FIN BOQ - D18" xfId="4372" xr:uid="{00000000-0005-0000-0000-0000FB100000}"/>
    <cellStyle name="_MEAS. SHEET -26.04.08-JKP_BOQ_SUMMARY (2)" xfId="4373" xr:uid="{00000000-0005-0000-0000-0000FC100000}"/>
    <cellStyle name="_MEAS. SHEET -26.04.08-JKP_Builtup Area" xfId="4374" xr:uid="{00000000-0005-0000-0000-0000FD100000}"/>
    <cellStyle name="_MEAS. SHEET -26.04.08-JKP_Copy of Copy of MEAS SHEET OF- ARCH-SHIKHA" xfId="4375" xr:uid="{00000000-0005-0000-0000-0000FE100000}"/>
    <cellStyle name="_MEAS. SHEET -26.04.08-JKP_Copy of MEAS SHEET OF- ARCH-kajal.." xfId="4376" xr:uid="{00000000-0005-0000-0000-0000FF100000}"/>
    <cellStyle name="_MEAS. SHEET -26.04.08-JKP_Copy of MEAS SHEET OF- ARCH-SK" xfId="4377" xr:uid="{00000000-0005-0000-0000-000000110000}"/>
    <cellStyle name="_MEAS. SHEET -26.04.08-JKP_DRAFT BOQ-COMM-FIN-31.05.11-REV" xfId="4378" xr:uid="{00000000-0005-0000-0000-000001110000}"/>
    <cellStyle name="_MEAS. SHEET -26.04.08-JKP_DRAFT BOQ-FINISHES-BLOCK D18-21.11.11" xfId="4379" xr:uid="{00000000-0005-0000-0000-000002110000}"/>
    <cellStyle name="_MEAS. SHEET -26.04.08-JKP_DRAFT BOQ-STRL CIVIL &amp; FINISHING WORK-BLOCK D18-25.11.11" xfId="4380" xr:uid="{00000000-0005-0000-0000-000003110000}"/>
    <cellStyle name="_MEAS. SHEET -26.04.08-JKP_DRAFT-BOQ-CIVIL-RESI-30.05.11-R1-(REV-Bhavika)(plaster)" xfId="4381" xr:uid="{00000000-0005-0000-0000-000004110000}"/>
    <cellStyle name="_MEAS. SHEET -26.04.08-JKP_ESTIMATE- RTC CREST ANNEX-20-02-10-SSA" xfId="4382" xr:uid="{00000000-0005-0000-0000-000005110000}"/>
    <cellStyle name="_MEAS. SHEET -26.04.08-JKP_ESTIMATE-15.03.11-OPTION-2" xfId="4383" xr:uid="{00000000-0005-0000-0000-000006110000}"/>
    <cellStyle name="_MEAS. SHEET -26.04.08-JKP_ESTIMATE-CLUB HOUSE PUNE-NIRMAL-15-07-10-R2" xfId="4384" xr:uid="{00000000-0005-0000-0000-000007110000}"/>
    <cellStyle name="_MEAS. SHEET -26.04.08-JKP_ESTIMATE-INTERIOR CLUB HOUSE-29-11-10-To AHC" xfId="4385" xr:uid="{00000000-0005-0000-0000-000008110000}"/>
    <cellStyle name="_MEAS. SHEET -26.04.08-JKP_EST-STRL CIVIL-CLUB HOUSE-28.10.10-R1-MR.HITEN" xfId="4386" xr:uid="{00000000-0005-0000-0000-000009110000}"/>
    <cellStyle name="_MEAS. SHEET -26.04.08-JKP_Final BOQ-SEMINAR HALL" xfId="4387" xr:uid="{00000000-0005-0000-0000-00000A110000}"/>
    <cellStyle name="_MEAS. SHEET -26.04.08-JKP_FINAL MEAS SHEET OF-ARCHI-MDP HOSTEL -BL -" xfId="4388" xr:uid="{00000000-0005-0000-0000-00000B110000}"/>
    <cellStyle name="_MEAS. SHEET -26.04.08-JKP_HardWare" xfId="4389" xr:uid="{00000000-0005-0000-0000-00000C110000}"/>
    <cellStyle name="_MEAS. SHEET -26.04.08-JKP_Health care" xfId="4390" xr:uid="{00000000-0005-0000-0000-00000D110000}"/>
    <cellStyle name="_MEAS. SHEET -26.04.08-JKP_k1" xfId="4391" xr:uid="{00000000-0005-0000-0000-00000E110000}"/>
    <cellStyle name="_MEAS. SHEET -26.04.08-JKP_mansonry and Lw Concrete at classroom-shinu" xfId="4392" xr:uid="{00000000-0005-0000-0000-00000F110000}"/>
    <cellStyle name="_MEAS. SHEET -26.04.08-JKP_MBA COLLAGE-CCBA ARCH" xfId="4393" xr:uid="{00000000-0005-0000-0000-000010110000}"/>
    <cellStyle name="_MEAS. SHEET -26.04.08-JKP_MEAS SHEET - STRUCTURAL STEEL-REF" xfId="4394" xr:uid="{00000000-0005-0000-0000-000011110000}"/>
    <cellStyle name="_MEAS. SHEET -26.04.08-JKP_MEAS SHEET -INTERIIOR-B" xfId="4395" xr:uid="{00000000-0005-0000-0000-000012110000}"/>
    <cellStyle name="_MEAS. SHEET -26.04.08-JKP_MEAS SHEET OF (1BHK ECONOMY  Sector A &amp; B-A1,A2,A3,A4,B1&amp;B4 )" xfId="4396" xr:uid="{00000000-0005-0000-0000-000013110000}"/>
    <cellStyle name="_MEAS. SHEET -26.04.08-JKP_MEAS SHEET OF (1BHK ECONOMY Sector B-B2&amp;B3)" xfId="4397" xr:uid="{00000000-0005-0000-0000-000014110000}"/>
    <cellStyle name="_MEAS. SHEET -26.04.08-JKP_MEAS SHEET OF (1BHK Luxury Sector C-C1,C2 Sector D-D3)" xfId="4398" xr:uid="{00000000-0005-0000-0000-000015110000}"/>
    <cellStyle name="_MEAS. SHEET -26.04.08-JKP_MEAS SHEET OF (1BHK Luxury Sector D-D1,D2)" xfId="4399" xr:uid="{00000000-0005-0000-0000-000016110000}"/>
    <cellStyle name="_MEAS. SHEET -26.04.08-JKP_MEAS SHEET OF (2BHK Luxury Sector E)" xfId="4400" xr:uid="{00000000-0005-0000-0000-000017110000}"/>
    <cellStyle name="_MEAS. SHEET -26.04.08-JKP_MEAS SHEET OF (2BHK Luxury Sector F &amp; E)" xfId="4401" xr:uid="{00000000-0005-0000-0000-000018110000}"/>
    <cellStyle name="_MEAS. SHEET -26.04.08-JKP_MEAS SHEET OF 2.5 BHK- ANKITA" xfId="4402" xr:uid="{00000000-0005-0000-0000-000019110000}"/>
    <cellStyle name="_MEAS. SHEET -26.04.08-JKP_MEAS SHEET OF 3BHK - 21.3.12 - VK" xfId="4403" xr:uid="{00000000-0005-0000-0000-00001A110000}"/>
    <cellStyle name="_MEAS. SHEET -26.04.08-JKP_MEAS SHEET OF- ARCH - Lower Ground floor" xfId="4404" xr:uid="{00000000-0005-0000-0000-00001B110000}"/>
    <cellStyle name="_MEAS. SHEET -26.04.08-JKP_MEAS SHEET OF- ARCH -6th Floor-shinu-" xfId="4405" xr:uid="{00000000-0005-0000-0000-00001C110000}"/>
    <cellStyle name="_MEAS. SHEET -26.04.08-JKP_MEAS SHEET OF- ARCH- Chaitali" xfId="4406" xr:uid="{00000000-0005-0000-0000-00001D110000}"/>
    <cellStyle name="_MEAS. SHEET -26.04.08-JKP_MEAS SHEET OF- ARCH -LOWER GROUND FLOOR" xfId="4407" xr:uid="{00000000-0005-0000-0000-00001E110000}"/>
    <cellStyle name="_MEAS. SHEET -26.04.08-JKP_MEAS SHEET OF- ARCH THIRD FLOOR" xfId="4408" xr:uid="{00000000-0005-0000-0000-00001F110000}"/>
    <cellStyle name="_MEAS. SHEET -26.04.08-JKP_MEAS SHEET OF- ARCH-25-12-2010-heena...." xfId="4409" xr:uid="{00000000-0005-0000-0000-000020110000}"/>
    <cellStyle name="_MEAS. SHEET -26.04.08-JKP_MEAS SHEET OF- ARCH-ANKITA " xfId="4410" xr:uid="{00000000-0005-0000-0000-000021110000}"/>
    <cellStyle name="_MEAS. SHEET -26.04.08-JKP_MEAS SHEET OF- ARCH-Ankita-19.10.2011 - Final-CHECK" xfId="4411" xr:uid="{00000000-0005-0000-0000-000022110000}"/>
    <cellStyle name="_MEAS. SHEET -26.04.08-JKP_MEAS SHEET OF- ARCH-kajal.." xfId="4412" xr:uid="{00000000-0005-0000-0000-000023110000}"/>
    <cellStyle name="_MEAS. SHEET -26.04.08-JKP_MEAS SHEET OF- ARCH-MP" xfId="4413" xr:uid="{00000000-0005-0000-0000-000024110000}"/>
    <cellStyle name="_MEAS. SHEET -26.04.08-JKP_MEAS SHEET OF- ARCH-priyanka." xfId="4414" xr:uid="{00000000-0005-0000-0000-000025110000}"/>
    <cellStyle name="_MEAS. SHEET -26.04.08-JKP_MEAS SHEET OF BLOCK - C- ALL - MP -CHK" xfId="4415" xr:uid="{00000000-0005-0000-0000-000026110000}"/>
    <cellStyle name="_MEAS. SHEET -26.04.08-JKP_MEAS SHEET OF BUILTUPAREA" xfId="4416" xr:uid="{00000000-0005-0000-0000-000027110000}"/>
    <cellStyle name="_MEAS. SHEET -26.04.08-JKP_MEAS SHEET OF Elevation fearture -07-07-11- SHINU" xfId="4417" xr:uid="{00000000-0005-0000-0000-000028110000}"/>
    <cellStyle name="_MEAS. SHEET -26.04.08-JKP_MEAS SHEET OF FINISHES FOR BLOCK D 18 - 21.11.11.xls - CHK" xfId="4418" xr:uid="{00000000-0005-0000-0000-000029110000}"/>
    <cellStyle name="_MEAS. SHEET -26.04.08-JKP_MEAS SHEET OF FLOORING 08-07-2011-Mitali" xfId="4419" xr:uid="{00000000-0005-0000-0000-00002A110000}"/>
    <cellStyle name="_MEAS. SHEET -26.04.08-JKP_MEAS SHEET OF Joinary Block C -- VK" xfId="4420" xr:uid="{00000000-0005-0000-0000-00002B110000}"/>
    <cellStyle name="_MEAS. SHEET -26.04.08-JKP_MEAS SHEET OF Joinary Block D shinu" xfId="4421" xr:uid="{00000000-0005-0000-0000-00002C110000}"/>
    <cellStyle name="_MEAS. SHEET -26.04.08-JKP_MEAS SHEET OF Masonary 08-07-11 - Ankita" xfId="4422" xr:uid="{00000000-0005-0000-0000-00002D110000}"/>
    <cellStyle name="_MEAS. SHEET -26.04.08-JKP_MEAS SHEET OF Masonary 24-06-11-final" xfId="4423" xr:uid="{00000000-0005-0000-0000-00002E110000}"/>
    <cellStyle name="_MEAS. SHEET -26.04.08-JKP_MEAS SHEET OF- Mitali" xfId="4424" xr:uid="{00000000-0005-0000-0000-00002F110000}"/>
    <cellStyle name="_MEAS. SHEET -26.04.08-JKP_MEAS SHEET OF RCC CLASS ROOM 1-PREKSHA-16.3.2012" xfId="4425" xr:uid="{00000000-0005-0000-0000-000030110000}"/>
    <cellStyle name="_MEAS. SHEET -26.04.08-JKP_MEAS SHEET OF RCC CLASS ROOM 2-PREKSHA-16.3.2012" xfId="4426" xr:uid="{00000000-0005-0000-0000-000031110000}"/>
    <cellStyle name="_MEAS. SHEET -26.04.08-JKP_MEAS SHEET OF RCC FOR Admin - 19-03-12 - ANKITA" xfId="4427" xr:uid="{00000000-0005-0000-0000-000032110000}"/>
    <cellStyle name="_MEAS. SHEET -26.04.08-JKP_MEAS SHEET OF RCC FOR LAB-1 - 16-03-12 - ANKITA" xfId="4428" xr:uid="{00000000-0005-0000-0000-000033110000}"/>
    <cellStyle name="_MEAS. SHEET -26.04.08-JKP_MEAS SHEET OF RCC FOR LAB-2 - 16-03-12 - ANKITA" xfId="4429" xr:uid="{00000000-0005-0000-0000-000034110000}"/>
    <cellStyle name="_MEAS. SHEET -26.04.08-JKP_MEAS SHEET OF RCC FOR MDP HOSTEL - 06.06.11-JRP" xfId="4430" xr:uid="{00000000-0005-0000-0000-000035110000}"/>
    <cellStyle name="_MEAS. SHEET -26.04.08-JKP_MEAS SHEET OF RCC FOR Seminar block - 16-03-12 - ANKITA" xfId="4431" xr:uid="{00000000-0005-0000-0000-000036110000}"/>
    <cellStyle name="_MEAS. SHEET -26.04.08-JKP_MEAS SHEET OF SECTOR-G 3BHK-14.04.12-JRP" xfId="4432" xr:uid="{00000000-0005-0000-0000-000037110000}"/>
    <cellStyle name="_MEAS. SHEET -26.04.08-JKP_MEAS SHEET Of SIX FLOOR WOODEN FLOORING- PREKSHA-RE WRITE FOR FLOORING" xfId="4433" xr:uid="{00000000-0005-0000-0000-000038110000}"/>
    <cellStyle name="_MEAS. SHEET -26.04.08-JKP_MEAS SHEET OF STRL CIVIL BLOCK D18-18.11.11-SJU" xfId="4434" xr:uid="{00000000-0005-0000-0000-000039110000}"/>
    <cellStyle name="_MEAS. SHEET -26.04.08-JKP_MEAS SHEET OF STRL CIVIL BLOCK D18-18.11.11-SJU.xls - CHK" xfId="4435" xr:uid="{00000000-0005-0000-0000-00003A110000}"/>
    <cellStyle name="_MEAS. SHEET -26.04.08-JKP_MEAS SHEET OF Struc (1BHK ECONOMY  Sector A &amp; B-A1,A2,A3,A4,B1&amp;B4 )" xfId="4436" xr:uid="{00000000-0005-0000-0000-00003B110000}"/>
    <cellStyle name="_MEAS. SHEET -26.04.08-JKP_MEAS SHEET OF Struc (1BHK ECONOMY  Sector B- B2 &amp; B3)" xfId="4437" xr:uid="{00000000-0005-0000-0000-00003C110000}"/>
    <cellStyle name="_MEAS. SHEET -26.04.08-JKP_MEAS SHEET OF Struc (1BHK Luxury  Sector C- C1 ,C2 &amp; C3)" xfId="4438" xr:uid="{00000000-0005-0000-0000-00003D110000}"/>
    <cellStyle name="_MEAS. SHEET -26.04.08-JKP_MEAS SHEET OF Struc (1BHK Luxury  Sector D- D1 ,D2 )" xfId="4439" xr:uid="{00000000-0005-0000-0000-00003E110000}"/>
    <cellStyle name="_MEAS. SHEET -26.04.08-JKP_MEAS SHEET OF Struc (2BHK Luxury  Sector E-E1 )" xfId="4440" xr:uid="{00000000-0005-0000-0000-00003F110000}"/>
    <cellStyle name="_MEAS. SHEET -26.04.08-JKP_MEAS SHEET OF Struc (2BHK Luxury  Sector E-E2 )" xfId="4441" xr:uid="{00000000-0005-0000-0000-000040110000}"/>
    <cellStyle name="_MEAS. SHEET -26.04.08-JKP_MEAS SHEET OF Struc (3BHK Sector-G)-20.04.12-JRP" xfId="4442" xr:uid="{00000000-0005-0000-0000-000041110000}"/>
    <cellStyle name="_MEAS. SHEET -26.04.08-JKP_MEAS SHEET OF- STRUC FINAL 19-01-2012" xfId="4443" xr:uid="{00000000-0005-0000-0000-000042110000}"/>
    <cellStyle name="_MEAS. SHEET -26.04.08-JKP_MEAS SHEET OF Waterproofing as per Revised drg. 4-11-11 (RESi)- P" xfId="4444" xr:uid="{00000000-0005-0000-0000-000043110000}"/>
    <cellStyle name="_MEAS. SHEET -26.04.08-JKP_Meas Sheet of-stru-STAFF QUARTER-kajal" xfId="4445" xr:uid="{00000000-0005-0000-0000-000044110000}"/>
    <cellStyle name="_MEAS. SHEET -26.04.08-JKP_MEAS.-OR'S (G+1) (3 QTRS.)" xfId="4446" xr:uid="{00000000-0005-0000-0000-000045110000}"/>
    <cellStyle name="_MEAS. SHEET -26.04.08-JKP_MEAS_FACULTY HOUSING" xfId="4447" xr:uid="{00000000-0005-0000-0000-000046110000}"/>
    <cellStyle name="_MEAS. SHEET -26.04.08-JKP_MEAS-FACULTY HOUSE-16.04.10-A" xfId="4448" xr:uid="{00000000-0005-0000-0000-000047110000}"/>
    <cellStyle name="_MEAS. SHEET -26.04.08-JKP_MEAS-PAINT D 18" xfId="4449" xr:uid="{00000000-0005-0000-0000-000048110000}"/>
    <cellStyle name="_MEAS. SHEET -26.04.08-JKP_Meas-RCC-9-1-12" xfId="4450" xr:uid="{00000000-0005-0000-0000-000049110000}"/>
    <cellStyle name="_MEAS. SHEET -26.04.08-JKP_Meas-RCC-9-1-12 chk preksha" xfId="4451" xr:uid="{00000000-0005-0000-0000-00004A110000}"/>
    <cellStyle name="_MEAS. SHEET -26.04.08-JKP_Meas-RCC-9-1-12 -Mitali" xfId="4452" xr:uid="{00000000-0005-0000-0000-00004B110000}"/>
    <cellStyle name="_MEAS. SHEET -26.04.08-JKP_MEASS SHEET OF PARTITION WALL -5 TH FLOORmitali-RE WRITE FOR FLOORING" xfId="4453" xr:uid="{00000000-0005-0000-0000-00004C110000}"/>
    <cellStyle name="_MEAS. SHEET -26.04.08-JKP_MEAS-SHEET- FINISHING-BL" xfId="4454" xr:uid="{00000000-0005-0000-0000-00004D110000}"/>
    <cellStyle name="_MEAS. SHEET -26.04.08-JKP_MEAS-SHEET-OF  INTERIOR WORK - CORRIDOR-BL" xfId="4455" xr:uid="{00000000-0005-0000-0000-00004E110000}"/>
    <cellStyle name="_MEAS. SHEET -26.04.08-JKP_MEAS-SHEET-OF  INTERIOR WORK - other area 1st lower &amp; 2nd lower-BL" xfId="4456" xr:uid="{00000000-0005-0000-0000-00004F110000}"/>
    <cellStyle name="_MEAS. SHEET -26.04.08-JKP_MEAS-SHEET-OF  INTERIOR WORK -FALSE CEILING -BL" xfId="4457" xr:uid="{00000000-0005-0000-0000-000050110000}"/>
    <cellStyle name="_MEAS. SHEET -26.04.08-JKP_MEAS-SHEET-OF  INTERIOR WORK -LIFT LOBBY-BL -" xfId="4458" xr:uid="{00000000-0005-0000-0000-000051110000}"/>
    <cellStyle name="_MEAS. SHEET -26.04.08-JKP_MEAS-SHEET-OF Flooring - Chaitali -" xfId="4459" xr:uid="{00000000-0005-0000-0000-000052110000}"/>
    <cellStyle name="_MEAS. SHEET -26.04.08-JKP_MEAS-SHEET-OF Partition - Chaitali - " xfId="4460" xr:uid="{00000000-0005-0000-0000-000053110000}"/>
    <cellStyle name="_MEAS. SHEET -26.04.08-JKP_Measurement" xfId="4461" xr:uid="{00000000-0005-0000-0000-000054110000}"/>
    <cellStyle name="_MEAS. SHEET -26.04.08-JKP_Measurement 2" xfId="4462" xr:uid="{00000000-0005-0000-0000-000055110000}"/>
    <cellStyle name="_MEAS. SHEET -26.04.08-JKP_MEASUREMENT SHEET -Plaster At Guest House- Chaitali" xfId="4463" xr:uid="{00000000-0005-0000-0000-000056110000}"/>
    <cellStyle name="_MEAS. SHEET -26.04.08-JKP_Measurement_MEASUREMENT SHEET - RCC Chajja - B-C-D-SJU" xfId="4464" xr:uid="{00000000-0005-0000-0000-000057110000}"/>
    <cellStyle name="_MEAS. SHEET -26.04.08-JKP_Measurement_MEASUREMENT SHEET - STRUCTURAL - Check Shinu" xfId="4465" xr:uid="{00000000-0005-0000-0000-000058110000}"/>
    <cellStyle name="_MEAS. SHEET -26.04.08-JKP_Measurement_TOWER D" xfId="4466" xr:uid="{00000000-0005-0000-0000-000059110000}"/>
    <cellStyle name="_MEAS. SHEET -26.04.08-JKP_Miscellaneous work" xfId="4467" xr:uid="{00000000-0005-0000-0000-00005A110000}"/>
    <cellStyle name="_MEAS. SHEET -26.04.08-JKP_PAINTING" xfId="4468" xr:uid="{00000000-0005-0000-0000-00005B110000}"/>
    <cellStyle name="_MEAS. SHEET -26.04.08-JKP_Partition" xfId="4469" xr:uid="{00000000-0005-0000-0000-00005C110000}"/>
    <cellStyle name="_MEAS. SHEET -26.04.08-JKP_Plumbing Sheet 10-02 -2012 -- VK" xfId="4470" xr:uid="{00000000-0005-0000-0000-00005D110000}"/>
    <cellStyle name="_MEAS. SHEET -26.04.08-JKP_RA_MKT_INTERIOR" xfId="4471" xr:uid="{00000000-0005-0000-0000-00005E110000}"/>
    <cellStyle name="_MEAS. SHEET -26.04.08-JKP_RA-MKT" xfId="4472" xr:uid="{00000000-0005-0000-0000-00005F110000}"/>
    <cellStyle name="_MEAS. SHEET -26.04.08-JKP_RA-MKT_1" xfId="4473" xr:uid="{00000000-0005-0000-0000-000060110000}"/>
    <cellStyle name="_MEAS. SHEET -26.04.08-JKP_REV. BOQ-KNOWLEDGE CENTERl-09-01-10-AP" xfId="4474" xr:uid="{00000000-0005-0000-0000-000061110000}"/>
    <cellStyle name="_MEAS. SHEET -26.04.08-JKP_REV.EST" xfId="4475" xr:uid="{00000000-0005-0000-0000-000062110000}"/>
    <cellStyle name="_MEAS. SHEET -26.04.08-JKP_REV.ESTIMATE" xfId="4476" xr:uid="{00000000-0005-0000-0000-000063110000}"/>
    <cellStyle name="_MEAS. SHEET -26.04.08-JKP_REVISED ESTIMATE -29.09.11" xfId="4477" xr:uid="{00000000-0005-0000-0000-000064110000}"/>
    <cellStyle name="_MEAS. SHEET -26.04.08-JKP_Steel truss-Dharmendra" xfId="4478" xr:uid="{00000000-0005-0000-0000-000065110000}"/>
    <cellStyle name="_MEAS. SHEET -26.04.08-JKP_Structr" xfId="4479" xr:uid="{00000000-0005-0000-0000-000066110000}"/>
    <cellStyle name="_MEAS. SHEET -26.04.08-JKP_SUMMARY (2)" xfId="4480" xr:uid="{00000000-0005-0000-0000-000067110000}"/>
    <cellStyle name="_MEAS. SHEET -26.04.08-JKP_TOWER D" xfId="4481" xr:uid="{00000000-0005-0000-0000-000068110000}"/>
    <cellStyle name="_MEAS. SHEET -29-05-08-SJN" xfId="4482" xr:uid="{00000000-0005-0000-0000-000069110000}"/>
    <cellStyle name="_MEAS. SHEET -29-05-08-SJN 2" xfId="4483" xr:uid="{00000000-0005-0000-0000-00006A110000}"/>
    <cellStyle name="_MEAS. SHEET -29-05-08-SJN 3" xfId="4484" xr:uid="{00000000-0005-0000-0000-00006B110000}"/>
    <cellStyle name="_MEAS. SHEET -29-05-08-SJN 4" xfId="4485" xr:uid="{00000000-0005-0000-0000-00006C110000}"/>
    <cellStyle name="_MEAS. SHEET -29-05-08-SJN 5" xfId="4486" xr:uid="{00000000-0005-0000-0000-00006D110000}"/>
    <cellStyle name="_MEAS. SHEET -29-05-08-SJN 6" xfId="4487" xr:uid="{00000000-0005-0000-0000-00006E110000}"/>
    <cellStyle name="_MEAS. SHEET -29-05-08-SJN_2 BHK" xfId="4488" xr:uid="{00000000-0005-0000-0000-00006F110000}"/>
    <cellStyle name="_MEAS. SHEET -29-05-08-SJN_5th FLOOR" xfId="4489" xr:uid="{00000000-0005-0000-0000-000070110000}"/>
    <cellStyle name="_MEAS. SHEET -29-05-08-SJN_ALL WORK" xfId="4490" xr:uid="{00000000-0005-0000-0000-000071110000}"/>
    <cellStyle name="_MEAS. SHEET -29-05-08-SJN_ARCH-Office" xfId="4491" xr:uid="{00000000-0005-0000-0000-000072110000}"/>
    <cellStyle name="_MEAS. SHEET -29-05-08-SJN_Assumption" xfId="4492" xr:uid="{00000000-0005-0000-0000-000073110000}"/>
    <cellStyle name="_MEAS. SHEET -29-05-08-SJN_Block -E" xfId="4493" xr:uid="{00000000-0005-0000-0000-000074110000}"/>
    <cellStyle name="_MEAS. SHEET -29-05-08-SJN_BOQ" xfId="4494" xr:uid="{00000000-0005-0000-0000-000075110000}"/>
    <cellStyle name="_MEAS. SHEET -29-05-08-SJN_BOQ_1" xfId="4495" xr:uid="{00000000-0005-0000-0000-000076110000}"/>
    <cellStyle name="_MEAS. SHEET -29-05-08-SJN_BOQ_Assumption" xfId="4496" xr:uid="{00000000-0005-0000-0000-000077110000}"/>
    <cellStyle name="_MEAS. SHEET -29-05-08-SJN_BOQ_HardWare" xfId="4497" xr:uid="{00000000-0005-0000-0000-000078110000}"/>
    <cellStyle name="_MEAS. SHEET -29-05-08-SJN_BOQ_MEAS SHEET OF- BLOCK-B-29-2-2012-shinu chk pre" xfId="4498" xr:uid="{00000000-0005-0000-0000-000079110000}"/>
    <cellStyle name="_MEAS. SHEET -29-05-08-SJN_BOQ_MEAS SHEET OF-structure- 3.3..2012.xls (Block A,B,C ,D,E) - CHK Shinu" xfId="4499" xr:uid="{00000000-0005-0000-0000-00007A110000}"/>
    <cellStyle name="_MEAS. SHEET -29-05-08-SJN_BOQ_MEAS SHEET OF-structure preksha- 3.3..2012" xfId="4500" xr:uid="{00000000-0005-0000-0000-00007B110000}"/>
    <cellStyle name="_MEAS. SHEET -29-05-08-SJN_BOQ_MEAS SHEET OF-structure preksha- 3.3..2012.xls (Block C ,D,E) - CHK - C" xfId="4501" xr:uid="{00000000-0005-0000-0000-00007C110000}"/>
    <cellStyle name="_MEAS. SHEET -29-05-08-SJN_BOQ_RESI. FIN BOQ - D18" xfId="4502" xr:uid="{00000000-0005-0000-0000-00007D110000}"/>
    <cellStyle name="_MEAS. SHEET -29-05-08-SJN_BOQ_SUMMARY (2)" xfId="4503" xr:uid="{00000000-0005-0000-0000-00007E110000}"/>
    <cellStyle name="_MEAS. SHEET -29-05-08-SJN_Builtup Area" xfId="4504" xr:uid="{00000000-0005-0000-0000-00007F110000}"/>
    <cellStyle name="_MEAS. SHEET -29-05-08-SJN_Copy of Copy of MEAS SHEET OF- ARCH-SHIKHA" xfId="4505" xr:uid="{00000000-0005-0000-0000-000080110000}"/>
    <cellStyle name="_MEAS. SHEET -29-05-08-SJN_Copy of MEAS SHEET OF- ARCH-kajal.." xfId="4506" xr:uid="{00000000-0005-0000-0000-000081110000}"/>
    <cellStyle name="_MEAS. SHEET -29-05-08-SJN_Copy of MEAS SHEET OF- ARCH-SK" xfId="4507" xr:uid="{00000000-0005-0000-0000-000082110000}"/>
    <cellStyle name="_MEAS. SHEET -29-05-08-SJN_DRAFT BOQ " xfId="4508" xr:uid="{00000000-0005-0000-0000-000083110000}"/>
    <cellStyle name="_MEAS. SHEET -29-05-08-SJN_DRAFT BOQ-COMM-FIN-31.05.11-REV" xfId="4509" xr:uid="{00000000-0005-0000-0000-000084110000}"/>
    <cellStyle name="_MEAS. SHEET -29-05-08-SJN_DRAFT BOQ-STRL CIVIL &amp; FINISHING WORK-BLOCK D18-25.11.11" xfId="4510" xr:uid="{00000000-0005-0000-0000-000085110000}"/>
    <cellStyle name="_MEAS. SHEET -29-05-08-SJN_DRAFT-EST-CIVIL-05.11.11" xfId="4511" xr:uid="{00000000-0005-0000-0000-000086110000}"/>
    <cellStyle name="_MEAS. SHEET -29-05-08-SJN_ESTIMATE-04.05.11-OPTION-2-TO HBS" xfId="4512" xr:uid="{00000000-0005-0000-0000-000087110000}"/>
    <cellStyle name="_MEAS. SHEET -29-05-08-SJN_ESTIMATE-15.03.11-OPTION-2" xfId="4513" xr:uid="{00000000-0005-0000-0000-000088110000}"/>
    <cellStyle name="_MEAS. SHEET -29-05-08-SJN_ESTIMATE-CIVIL FINISHING WORK-09-12-11-with rate analysis" xfId="4514" xr:uid="{00000000-0005-0000-0000-000089110000}"/>
    <cellStyle name="_MEAS. SHEET -29-05-08-SJN_ESTIMATE-CIVIL FINISHING WORK-R1-02.08.11-WITH RA-AHC" xfId="4515" xr:uid="{00000000-0005-0000-0000-00008A110000}"/>
    <cellStyle name="_MEAS. SHEET -29-05-08-SJN_Final BOQ-SEMINAR HALL" xfId="4516" xr:uid="{00000000-0005-0000-0000-00008B110000}"/>
    <cellStyle name="_MEAS. SHEET -29-05-08-SJN_FINAL MEAS SHEET OF-ARCHI-MDP HOSTEL -BL -" xfId="4517" xr:uid="{00000000-0005-0000-0000-00008C110000}"/>
    <cellStyle name="_MEAS. SHEET -29-05-08-SJN_HardWare" xfId="4518" xr:uid="{00000000-0005-0000-0000-00008D110000}"/>
    <cellStyle name="_MEAS. SHEET -29-05-08-SJN_Health care" xfId="4519" xr:uid="{00000000-0005-0000-0000-00008E110000}"/>
    <cellStyle name="_MEAS. SHEET -29-05-08-SJN_JCO's (G+1) - 3 QUARTES" xfId="4520" xr:uid="{00000000-0005-0000-0000-00008F110000}"/>
    <cellStyle name="_MEAS. SHEET -29-05-08-SJN_landscape - nsg" xfId="4521" xr:uid="{00000000-0005-0000-0000-000090110000}"/>
    <cellStyle name="_MEAS. SHEET -29-05-08-SJN_mansonry and Lw Concrete at classroom-shinu" xfId="4522" xr:uid="{00000000-0005-0000-0000-000091110000}"/>
    <cellStyle name="_MEAS. SHEET -29-05-08-SJN_MBA COLLAGE-CCBA ARCH" xfId="4523" xr:uid="{00000000-0005-0000-0000-000092110000}"/>
    <cellStyle name="_MEAS. SHEET -29-05-08-SJN_MEAS SHEET - STRUCTURAL STEEL-REF" xfId="4524" xr:uid="{00000000-0005-0000-0000-000093110000}"/>
    <cellStyle name="_MEAS. SHEET -29-05-08-SJN_MEAS SHEET OF (1BHK ECONOMY  Sector A &amp; B-A1,A2,A3,A4,B1&amp;B4 )" xfId="4525" xr:uid="{00000000-0005-0000-0000-000094110000}"/>
    <cellStyle name="_MEAS. SHEET -29-05-08-SJN_MEAS SHEET OF (1BHK ECONOMY Sector B-B2&amp;B3)" xfId="4526" xr:uid="{00000000-0005-0000-0000-000095110000}"/>
    <cellStyle name="_MEAS. SHEET -29-05-08-SJN_MEAS SHEET OF (1BHK Luxury Sector C-C1,C2 Sector D-D3)" xfId="4527" xr:uid="{00000000-0005-0000-0000-000096110000}"/>
    <cellStyle name="_MEAS. SHEET -29-05-08-SJN_MEAS SHEET OF (1BHK Luxury Sector D-D1,D2)" xfId="4528" xr:uid="{00000000-0005-0000-0000-000097110000}"/>
    <cellStyle name="_MEAS. SHEET -29-05-08-SJN_MEAS SHEET OF (2BHK Luxury Sector E)" xfId="4529" xr:uid="{00000000-0005-0000-0000-000098110000}"/>
    <cellStyle name="_MEAS. SHEET -29-05-08-SJN_MEAS SHEET OF (2BHK Luxury Sector F &amp; E)" xfId="4530" xr:uid="{00000000-0005-0000-0000-000099110000}"/>
    <cellStyle name="_MEAS. SHEET -29-05-08-SJN_MEAS SHEET OF 2.5 BHK- ANKITA" xfId="4531" xr:uid="{00000000-0005-0000-0000-00009A110000}"/>
    <cellStyle name="_MEAS. SHEET -29-05-08-SJN_MEAS SHEET OF 3BHK - 21.3.12 - VK" xfId="4532" xr:uid="{00000000-0005-0000-0000-00009B110000}"/>
    <cellStyle name="_MEAS. SHEET -29-05-08-SJN_MEAS SHEET OF- ARCH - Lower Ground floor" xfId="4533" xr:uid="{00000000-0005-0000-0000-00009C110000}"/>
    <cellStyle name="_MEAS. SHEET -29-05-08-SJN_MEAS SHEET OF- ARCH -6th Floor-shinu-" xfId="4534" xr:uid="{00000000-0005-0000-0000-00009D110000}"/>
    <cellStyle name="_MEAS. SHEET -29-05-08-SJN_MEAS SHEET OF- ARCH- Chaitali" xfId="4535" xr:uid="{00000000-0005-0000-0000-00009E110000}"/>
    <cellStyle name="_MEAS. SHEET -29-05-08-SJN_MEAS SHEET OF- ARCH -LOWER GROUND FLOOR" xfId="4536" xr:uid="{00000000-0005-0000-0000-00009F110000}"/>
    <cellStyle name="_MEAS. SHEET -29-05-08-SJN_MEAS SHEET OF- ARCH THIRD FLOOR" xfId="4537" xr:uid="{00000000-0005-0000-0000-0000A0110000}"/>
    <cellStyle name="_MEAS. SHEET -29-05-08-SJN_MEAS SHEET OF- ARCH-25-12-2010-heena...." xfId="4538" xr:uid="{00000000-0005-0000-0000-0000A1110000}"/>
    <cellStyle name="_MEAS. SHEET -29-05-08-SJN_MEAS SHEET OF- ARCH-ANKITA " xfId="4539" xr:uid="{00000000-0005-0000-0000-0000A2110000}"/>
    <cellStyle name="_MEAS. SHEET -29-05-08-SJN_MEAS SHEET OF- ARCH-Ankita-19.10.2011 - Final-CHECK" xfId="4540" xr:uid="{00000000-0005-0000-0000-0000A3110000}"/>
    <cellStyle name="_MEAS. SHEET -29-05-08-SJN_MEAS SHEET OF- ARCH-kajal.." xfId="4541" xr:uid="{00000000-0005-0000-0000-0000A4110000}"/>
    <cellStyle name="_MEAS. SHEET -29-05-08-SJN_MEAS SHEET OF- ARCH-MP" xfId="4542" xr:uid="{00000000-0005-0000-0000-0000A5110000}"/>
    <cellStyle name="_MEAS. SHEET -29-05-08-SJN_MEAS SHEET OF- ARCH-priyanka." xfId="4543" xr:uid="{00000000-0005-0000-0000-0000A6110000}"/>
    <cellStyle name="_MEAS. SHEET -29-05-08-SJN_MEAS SHEET OF BLOCK - C- ALL - MP -CHK" xfId="4544" xr:uid="{00000000-0005-0000-0000-0000A7110000}"/>
    <cellStyle name="_MEAS. SHEET -29-05-08-SJN_MEAS SHEET OF BUILTUPAREA" xfId="4545" xr:uid="{00000000-0005-0000-0000-0000A8110000}"/>
    <cellStyle name="_MEAS. SHEET -29-05-08-SJN_MEAS SHEET OF FLOORING 08-07-2011-Mitali" xfId="4546" xr:uid="{00000000-0005-0000-0000-0000A9110000}"/>
    <cellStyle name="_MEAS. SHEET -29-05-08-SJN_MEAS SHEET OF Joinary Block C -- VK" xfId="4547" xr:uid="{00000000-0005-0000-0000-0000AA110000}"/>
    <cellStyle name="_MEAS. SHEET -29-05-08-SJN_MEAS SHEET OF Masonary 08-07-11 - Ankita" xfId="4548" xr:uid="{00000000-0005-0000-0000-0000AB110000}"/>
    <cellStyle name="_MEAS. SHEET -29-05-08-SJN_MEAS SHEET OF- Mitali" xfId="4549" xr:uid="{00000000-0005-0000-0000-0000AC110000}"/>
    <cellStyle name="_MEAS. SHEET -29-05-08-SJN_MEAS SHEET OF RCC CLASS ROOM 1-PREKSHA-16.3.2012" xfId="4550" xr:uid="{00000000-0005-0000-0000-0000AD110000}"/>
    <cellStyle name="_MEAS. SHEET -29-05-08-SJN_MEAS SHEET OF RCC CLASS ROOM 2-PREKSHA-16.3.2012" xfId="4551" xr:uid="{00000000-0005-0000-0000-0000AE110000}"/>
    <cellStyle name="_MEAS. SHEET -29-05-08-SJN_MEAS SHEET OF RCC FOR Admin - 19-03-12 - ANKITA" xfId="4552" xr:uid="{00000000-0005-0000-0000-0000AF110000}"/>
    <cellStyle name="_MEAS. SHEET -29-05-08-SJN_MEAS SHEET OF RCC FOR LAB-1 - 16-03-12 - ANKITA" xfId="4553" xr:uid="{00000000-0005-0000-0000-0000B0110000}"/>
    <cellStyle name="_MEAS. SHEET -29-05-08-SJN_MEAS SHEET OF RCC FOR LAB-2 - 16-03-12 - ANKITA" xfId="4554" xr:uid="{00000000-0005-0000-0000-0000B1110000}"/>
    <cellStyle name="_MEAS. SHEET -29-05-08-SJN_MEAS SHEET OF RCC FOR MDP HOSTEL - 06.06.11-JRP" xfId="4555" xr:uid="{00000000-0005-0000-0000-0000B2110000}"/>
    <cellStyle name="_MEAS. SHEET -29-05-08-SJN_MEAS SHEET OF RCC FOR Seminar block - 16-03-12 - ANKITA" xfId="4556" xr:uid="{00000000-0005-0000-0000-0000B3110000}"/>
    <cellStyle name="_MEAS. SHEET -29-05-08-SJN_MEAS SHEET OF SECTOR-G 3BHK-14.04.12-JRP" xfId="4557" xr:uid="{00000000-0005-0000-0000-0000B4110000}"/>
    <cellStyle name="_MEAS. SHEET -29-05-08-SJN_MEAS SHEET Of SIX FLOOR WOODEN FLOORING- PREKSHA-RE WRITE FOR FLOORING" xfId="4558" xr:uid="{00000000-0005-0000-0000-0000B5110000}"/>
    <cellStyle name="_MEAS. SHEET -29-05-08-SJN_MEAS SHEET OF STRL CIVIL BLOCK D18-18.11.11-SJU.xls - CHK" xfId="4559" xr:uid="{00000000-0005-0000-0000-0000B6110000}"/>
    <cellStyle name="_MEAS. SHEET -29-05-08-SJN_MEAS SHEET OF Struc (1BHK ECONOMY  Sector A &amp; B-A1,A2,A3,A4,B1&amp;B4 )" xfId="4560" xr:uid="{00000000-0005-0000-0000-0000B7110000}"/>
    <cellStyle name="_MEAS. SHEET -29-05-08-SJN_MEAS SHEET OF Struc (1BHK ECONOMY  Sector B- B2 &amp; B3)" xfId="4561" xr:uid="{00000000-0005-0000-0000-0000B8110000}"/>
    <cellStyle name="_MEAS. SHEET -29-05-08-SJN_MEAS SHEET OF Struc (1BHK Luxury  Sector C- C1 ,C2 &amp; C3)" xfId="4562" xr:uid="{00000000-0005-0000-0000-0000B9110000}"/>
    <cellStyle name="_MEAS. SHEET -29-05-08-SJN_MEAS SHEET OF Struc (1BHK Luxury  Sector D- D1 ,D2 )" xfId="4563" xr:uid="{00000000-0005-0000-0000-0000BA110000}"/>
    <cellStyle name="_MEAS. SHEET -29-05-08-SJN_MEAS SHEET OF Struc (2BHK Luxury  Sector E-E1 )" xfId="4564" xr:uid="{00000000-0005-0000-0000-0000BB110000}"/>
    <cellStyle name="_MEAS. SHEET -29-05-08-SJN_MEAS SHEET OF Struc (2BHK Luxury  Sector E-E2 )" xfId="4565" xr:uid="{00000000-0005-0000-0000-0000BC110000}"/>
    <cellStyle name="_MEAS. SHEET -29-05-08-SJN_MEAS SHEET OF Struc (3BHK Sector-G)-20.04.12-JRP" xfId="4566" xr:uid="{00000000-0005-0000-0000-0000BD110000}"/>
    <cellStyle name="_MEAS. SHEET -29-05-08-SJN_MEAS SHEET OF- STRUC FINAL 19-01-2012" xfId="4567" xr:uid="{00000000-0005-0000-0000-0000BE110000}"/>
    <cellStyle name="_MEAS. SHEET -29-05-08-SJN_MEAS SHEET OF-R.C.C. (M) (28-01-12)(Foundation) - chk" xfId="4568" xr:uid="{00000000-0005-0000-0000-0000BF110000}"/>
    <cellStyle name="_MEAS. SHEET -29-05-08-SJN_Meas Sheet of-stru-STAFF QUARTER-kajal" xfId="4569" xr:uid="{00000000-0005-0000-0000-0000C0110000}"/>
    <cellStyle name="_MEAS. SHEET -29-05-08-SJN_MEAS.-OR'S (G+2) (6 QTRS.)" xfId="4570" xr:uid="{00000000-0005-0000-0000-0000C1110000}"/>
    <cellStyle name="_MEAS. SHEET -29-05-08-SJN_MEAS_FACULTY HOUSING" xfId="4571" xr:uid="{00000000-0005-0000-0000-0000C2110000}"/>
    <cellStyle name="_MEAS. SHEET -29-05-08-SJN_MEAS-FACULTY HOUSE-16.04.10-A" xfId="4572" xr:uid="{00000000-0005-0000-0000-0000C3110000}"/>
    <cellStyle name="_MEAS. SHEET -29-05-08-SJN_Meas-RCC-9-1-12" xfId="4573" xr:uid="{00000000-0005-0000-0000-0000C4110000}"/>
    <cellStyle name="_MEAS. SHEET -29-05-08-SJN_Meas-RCC-9-1-12 chk preksha" xfId="4574" xr:uid="{00000000-0005-0000-0000-0000C5110000}"/>
    <cellStyle name="_MEAS. SHEET -29-05-08-SJN_Meas-RCC-9-1-12 -Mitali" xfId="4575" xr:uid="{00000000-0005-0000-0000-0000C6110000}"/>
    <cellStyle name="_MEAS. SHEET -29-05-08-SJN_MEASS SHEET OF PARTITION WALL -5 TH FLOORmitali-RE WRITE FOR FLOORING" xfId="4576" xr:uid="{00000000-0005-0000-0000-0000C7110000}"/>
    <cellStyle name="_MEAS. SHEET -29-05-08-SJN_Meas-sheet of Arch-workshop avdhi" xfId="4577" xr:uid="{00000000-0005-0000-0000-0000C8110000}"/>
    <cellStyle name="_MEAS. SHEET -29-05-08-SJN_MEAS-SHEET-OF  INTERIOR WORK - CORRIDOR-BL" xfId="4578" xr:uid="{00000000-0005-0000-0000-0000C9110000}"/>
    <cellStyle name="_MEAS. SHEET -29-05-08-SJN_MEAS-SHEET-OF  INTERIOR WORK - other area 1st lower &amp; 2nd lower-BL" xfId="4579" xr:uid="{00000000-0005-0000-0000-0000CA110000}"/>
    <cellStyle name="_MEAS. SHEET -29-05-08-SJN_MEAS-SHEET-OF  INTERIOR WORK -FALSE CEILING -BL" xfId="4580" xr:uid="{00000000-0005-0000-0000-0000CB110000}"/>
    <cellStyle name="_MEAS. SHEET -29-05-08-SJN_MEAS-SHEET-OF  INTERIOR WORK -LIFT LOBBY-BL -" xfId="4581" xr:uid="{00000000-0005-0000-0000-0000CC110000}"/>
    <cellStyle name="_MEAS. SHEET -29-05-08-SJN_MEAS-SHEET-OF Flooring - Chaitali -" xfId="4582" xr:uid="{00000000-0005-0000-0000-0000CD110000}"/>
    <cellStyle name="_MEAS. SHEET -29-05-08-SJN_MEAS-SHEET-OF Partition - Chaitali - " xfId="4583" xr:uid="{00000000-0005-0000-0000-0000CE110000}"/>
    <cellStyle name="_MEAS. SHEET -29-05-08-SJN_Measurement" xfId="4584" xr:uid="{00000000-0005-0000-0000-0000CF110000}"/>
    <cellStyle name="_MEAS. SHEET -29-05-08-SJN_Measurement 2" xfId="4585" xr:uid="{00000000-0005-0000-0000-0000D0110000}"/>
    <cellStyle name="_MEAS. SHEET -29-05-08-SJN_MEASUREMENT SHEET FINAL - SHINU" xfId="4586" xr:uid="{00000000-0005-0000-0000-0000D1110000}"/>
    <cellStyle name="_MEAS. SHEET -29-05-08-SJN_MEASUREMENT SHEET FINNAL - SHINU" xfId="4587" xr:uid="{00000000-0005-0000-0000-0000D2110000}"/>
    <cellStyle name="_MEAS. SHEET -29-05-08-SJN_MEASUREMENT SHEET -Plaster At Guest House- Chaitali" xfId="4588" xr:uid="{00000000-0005-0000-0000-0000D3110000}"/>
    <cellStyle name="_MEAS. SHEET -29-05-08-SJN_MEASURMENT-Entrance Lobby 2nd Floor" xfId="4589" xr:uid="{00000000-0005-0000-0000-0000D4110000}"/>
    <cellStyle name="_MEAS. SHEET -29-05-08-SJN_Miscellaneous work" xfId="4590" xr:uid="{00000000-0005-0000-0000-0000D5110000}"/>
    <cellStyle name="_MEAS. SHEET -29-05-08-SJN_painting" xfId="4591" xr:uid="{00000000-0005-0000-0000-0000D6110000}"/>
    <cellStyle name="_MEAS. SHEET -29-05-08-SJN_Partition" xfId="4592" xr:uid="{00000000-0005-0000-0000-0000D7110000}"/>
    <cellStyle name="_MEAS. SHEET -29-05-08-SJN_Plumbing Sheet 10-02 -2012 -- VK" xfId="4593" xr:uid="{00000000-0005-0000-0000-0000D8110000}"/>
    <cellStyle name="_MEAS. SHEET -29-05-08-SJN_RA-MKT" xfId="4594" xr:uid="{00000000-0005-0000-0000-0000D9110000}"/>
    <cellStyle name="_MEAS. SHEET -29-05-08-SJN_RESI. FIN BOQ - D18" xfId="4595" xr:uid="{00000000-0005-0000-0000-0000DA110000}"/>
    <cellStyle name="_MEAS. SHEET -29-05-08-SJN_REVISED ESTIMATE -29.09.11" xfId="4596" xr:uid="{00000000-0005-0000-0000-0000DB110000}"/>
    <cellStyle name="_MEAS. SHEET -29-05-08-SJN_Steel truss-Dharmendra" xfId="4597" xr:uid="{00000000-0005-0000-0000-0000DC110000}"/>
    <cellStyle name="_MEAS. SHEET -29-05-08-SJN_Structr" xfId="4598" xr:uid="{00000000-0005-0000-0000-0000DD110000}"/>
    <cellStyle name="_MEAS. SHEET -29-05-08-SJN_SUMMARY (2)" xfId="4599" xr:uid="{00000000-0005-0000-0000-0000DE110000}"/>
    <cellStyle name="_MEAS. SHEET EXT DEV -30.05.08-JKP" xfId="4600" xr:uid="{00000000-0005-0000-0000-0000DF110000}"/>
    <cellStyle name="_MEAS. SHEET EXT DEV -30.05.08-JKP 2" xfId="4601" xr:uid="{00000000-0005-0000-0000-0000E0110000}"/>
    <cellStyle name="_MEAS. SHEET EXT DEV -30.05.08-JKP 3" xfId="4602" xr:uid="{00000000-0005-0000-0000-0000E1110000}"/>
    <cellStyle name="_MEAS. SHEET EXT DEV -30.05.08-JKP 4" xfId="4603" xr:uid="{00000000-0005-0000-0000-0000E2110000}"/>
    <cellStyle name="_MEAS. SHEET EXT DEV -30.05.08-JKP 5" xfId="4604" xr:uid="{00000000-0005-0000-0000-0000E3110000}"/>
    <cellStyle name="_MEAS. SHEET EXT DEV -30.05.08-JKP 6" xfId="4605" xr:uid="{00000000-0005-0000-0000-0000E4110000}"/>
    <cellStyle name="_MEAS. SHEET EXT DEV -30.05.08-JKP_2 BHK" xfId="4606" xr:uid="{00000000-0005-0000-0000-0000E5110000}"/>
    <cellStyle name="_MEAS. SHEET EXT DEV -30.05.08-JKP_5th FLOOR" xfId="4607" xr:uid="{00000000-0005-0000-0000-0000E6110000}"/>
    <cellStyle name="_MEAS. SHEET EXT DEV -30.05.08-JKP_ARCH-Office" xfId="4608" xr:uid="{00000000-0005-0000-0000-0000E7110000}"/>
    <cellStyle name="_MEAS. SHEET EXT DEV -30.05.08-JKP_Block -E" xfId="4609" xr:uid="{00000000-0005-0000-0000-0000E8110000}"/>
    <cellStyle name="_MEAS. SHEET EXT DEV -30.05.08-JKP_BOQ" xfId="4610" xr:uid="{00000000-0005-0000-0000-0000E9110000}"/>
    <cellStyle name="_MEAS. SHEET EXT DEV -30.05.08-JKP_BOQ OF FINISHES FOR residentialL- 21.05.11" xfId="4611" xr:uid="{00000000-0005-0000-0000-0000EA110000}"/>
    <cellStyle name="_MEAS. SHEET EXT DEV -30.05.08-JKP_BOQ_1" xfId="4612" xr:uid="{00000000-0005-0000-0000-0000EB110000}"/>
    <cellStyle name="_MEAS. SHEET EXT DEV -30.05.08-JKP_BOQ_Assumption" xfId="4613" xr:uid="{00000000-0005-0000-0000-0000EC110000}"/>
    <cellStyle name="_MEAS. SHEET EXT DEV -30.05.08-JKP_BOQ_HardWare" xfId="4614" xr:uid="{00000000-0005-0000-0000-0000ED110000}"/>
    <cellStyle name="_MEAS. SHEET EXT DEV -30.05.08-JKP_BOQ_MEAS SHEET OF- BLOCK-B-29-2-2012-shinu chk pre" xfId="4615" xr:uid="{00000000-0005-0000-0000-0000EE110000}"/>
    <cellStyle name="_MEAS. SHEET EXT DEV -30.05.08-JKP_BOQ_MEAS SHEET OF-structure- 3.3..2012.xls (Block A,B,C ,D,E) - CHK Shinu" xfId="4616" xr:uid="{00000000-0005-0000-0000-0000EF110000}"/>
    <cellStyle name="_MEAS. SHEET EXT DEV -30.05.08-JKP_BOQ_MEAS SHEET OF-structure preksha- 3.3..2012" xfId="4617" xr:uid="{00000000-0005-0000-0000-0000F0110000}"/>
    <cellStyle name="_MEAS. SHEET EXT DEV -30.05.08-JKP_BOQ_MEAS SHEET OF-structure preksha- 3.3..2012.xls (Block C ,D,E) - CHK - C" xfId="4618" xr:uid="{00000000-0005-0000-0000-0000F1110000}"/>
    <cellStyle name="_MEAS. SHEET EXT DEV -30.05.08-JKP_BOQ_RESI. FIN BOQ - D18" xfId="4619" xr:uid="{00000000-0005-0000-0000-0000F2110000}"/>
    <cellStyle name="_MEAS. SHEET EXT DEV -30.05.08-JKP_BOQ_SUMMARY (2)" xfId="4620" xr:uid="{00000000-0005-0000-0000-0000F3110000}"/>
    <cellStyle name="_MEAS. SHEET EXT DEV -30.05.08-JKP_Builtup Area" xfId="4621" xr:uid="{00000000-0005-0000-0000-0000F4110000}"/>
    <cellStyle name="_MEAS. SHEET EXT DEV -30.05.08-JKP_Copy of Copy of MEAS SHEET OF- ARCH-SHIKHA" xfId="4622" xr:uid="{00000000-0005-0000-0000-0000F5110000}"/>
    <cellStyle name="_MEAS. SHEET EXT DEV -30.05.08-JKP_Copy of MEAS SHEET OF- ARCH-kajal.." xfId="4623" xr:uid="{00000000-0005-0000-0000-0000F6110000}"/>
    <cellStyle name="_MEAS. SHEET EXT DEV -30.05.08-JKP_Copy of MEAS SHEET OF- ARCH-SK" xfId="4624" xr:uid="{00000000-0005-0000-0000-0000F7110000}"/>
    <cellStyle name="_MEAS. SHEET EXT DEV -30.05.08-JKP_DRAFT BOQ-COMM-FIN-31.05.11-REV" xfId="4625" xr:uid="{00000000-0005-0000-0000-0000F8110000}"/>
    <cellStyle name="_MEAS. SHEET EXT DEV -30.05.08-JKP_DRAFT BOQ-FINISHES-BLOCK D18-21.11.11" xfId="4626" xr:uid="{00000000-0005-0000-0000-0000F9110000}"/>
    <cellStyle name="_MEAS. SHEET EXT DEV -30.05.08-JKP_DRAFT BOQ-STRL CIVIL &amp; FINISHING WORK-BLOCK D18-25.11.11" xfId="4627" xr:uid="{00000000-0005-0000-0000-0000FA110000}"/>
    <cellStyle name="_MEAS. SHEET EXT DEV -30.05.08-JKP_DRAFT-BOQ-CIVIL-RESI-30.05.11-R1-(REV-Bhavika)(plaster)" xfId="4628" xr:uid="{00000000-0005-0000-0000-0000FB110000}"/>
    <cellStyle name="_MEAS. SHEET EXT DEV -30.05.08-JKP_ESTIMATE- RTC CREST ANNEX-20-02-10-SSA" xfId="4629" xr:uid="{00000000-0005-0000-0000-0000FC110000}"/>
    <cellStyle name="_MEAS. SHEET EXT DEV -30.05.08-JKP_ESTIMATE-15.03.11-OPTION-2" xfId="4630" xr:uid="{00000000-0005-0000-0000-0000FD110000}"/>
    <cellStyle name="_MEAS. SHEET EXT DEV -30.05.08-JKP_ESTIMATE-CLUB HOUSE PUNE-NIRMAL-15-07-10-R2" xfId="4631" xr:uid="{00000000-0005-0000-0000-0000FE110000}"/>
    <cellStyle name="_MEAS. SHEET EXT DEV -30.05.08-JKP_ESTIMATE-INTERIOR CLUB HOUSE-29-11-10-To AHC" xfId="4632" xr:uid="{00000000-0005-0000-0000-0000FF110000}"/>
    <cellStyle name="_MEAS. SHEET EXT DEV -30.05.08-JKP_EST-STRL CIVIL-CLUB HOUSE-28.10.10-R1-MR.HITEN" xfId="4633" xr:uid="{00000000-0005-0000-0000-000000120000}"/>
    <cellStyle name="_MEAS. SHEET EXT DEV -30.05.08-JKP_Final BOQ-SEMINAR HALL" xfId="4634" xr:uid="{00000000-0005-0000-0000-000001120000}"/>
    <cellStyle name="_MEAS. SHEET EXT DEV -30.05.08-JKP_FINAL MEAS SHEET OF-ARCHI-MDP HOSTEL -BL -" xfId="4635" xr:uid="{00000000-0005-0000-0000-000002120000}"/>
    <cellStyle name="_MEAS. SHEET EXT DEV -30.05.08-JKP_HardWare" xfId="4636" xr:uid="{00000000-0005-0000-0000-000003120000}"/>
    <cellStyle name="_MEAS. SHEET EXT DEV -30.05.08-JKP_Health care" xfId="4637" xr:uid="{00000000-0005-0000-0000-000004120000}"/>
    <cellStyle name="_MEAS. SHEET EXT DEV -30.05.08-JKP_JCO's (G+1) - 3 QUARTES - FINAL ARCH &amp; STRU" xfId="4638" xr:uid="{00000000-0005-0000-0000-000005120000}"/>
    <cellStyle name="_MEAS. SHEET EXT DEV -30.05.08-JKP_k1" xfId="4639" xr:uid="{00000000-0005-0000-0000-000006120000}"/>
    <cellStyle name="_MEAS. SHEET EXT DEV -30.05.08-JKP_mansonry and Lw Concrete at classroom-shinu" xfId="4640" xr:uid="{00000000-0005-0000-0000-000007120000}"/>
    <cellStyle name="_MEAS. SHEET EXT DEV -30.05.08-JKP_MBA COLLAGE-CCBA ARCH" xfId="4641" xr:uid="{00000000-0005-0000-0000-000008120000}"/>
    <cellStyle name="_MEAS. SHEET EXT DEV -30.05.08-JKP_MEAS SHEET -INTERIIOR-B" xfId="4642" xr:uid="{00000000-0005-0000-0000-000009120000}"/>
    <cellStyle name="_MEAS. SHEET EXT DEV -30.05.08-JKP_MEAS SHEET OF (1BHK ECONOMY  Sector A &amp; B-A1,A2,A3,A4,B1&amp;B4 )" xfId="4643" xr:uid="{00000000-0005-0000-0000-00000A120000}"/>
    <cellStyle name="_MEAS. SHEET EXT DEV -30.05.08-JKP_MEAS SHEET OF (1BHK ECONOMY Sector B-B2&amp;B3)" xfId="4644" xr:uid="{00000000-0005-0000-0000-00000B120000}"/>
    <cellStyle name="_MEAS. SHEET EXT DEV -30.05.08-JKP_MEAS SHEET OF (1BHK Luxury Sector C-C1,C2 Sector D-D3)" xfId="4645" xr:uid="{00000000-0005-0000-0000-00000C120000}"/>
    <cellStyle name="_MEAS. SHEET EXT DEV -30.05.08-JKP_MEAS SHEET OF (1BHK Luxury Sector D-D1,D2)" xfId="4646" xr:uid="{00000000-0005-0000-0000-00000D120000}"/>
    <cellStyle name="_MEAS. SHEET EXT DEV -30.05.08-JKP_MEAS SHEET OF (2BHK Luxury Sector E)" xfId="4647" xr:uid="{00000000-0005-0000-0000-00000E120000}"/>
    <cellStyle name="_MEAS. SHEET EXT DEV -30.05.08-JKP_MEAS SHEET OF (2BHK Luxury Sector F &amp; E)" xfId="4648" xr:uid="{00000000-0005-0000-0000-00000F120000}"/>
    <cellStyle name="_MEAS. SHEET EXT DEV -30.05.08-JKP_MEAS SHEET OF 2.5 BHK- ANKITA" xfId="4649" xr:uid="{00000000-0005-0000-0000-000010120000}"/>
    <cellStyle name="_MEAS. SHEET EXT DEV -30.05.08-JKP_MEAS SHEET OF 3BHK - 21.3.12 - VK" xfId="4650" xr:uid="{00000000-0005-0000-0000-000011120000}"/>
    <cellStyle name="_MEAS. SHEET EXT DEV -30.05.08-JKP_MEAS SHEET OF- ARCH - Lower Ground floor" xfId="4651" xr:uid="{00000000-0005-0000-0000-000012120000}"/>
    <cellStyle name="_MEAS. SHEET EXT DEV -30.05.08-JKP_MEAS SHEET OF- ARCH -6th Floor-shinu-" xfId="4652" xr:uid="{00000000-0005-0000-0000-000013120000}"/>
    <cellStyle name="_MEAS. SHEET EXT DEV -30.05.08-JKP_MEAS SHEET OF- ARCH- Chaitali" xfId="4653" xr:uid="{00000000-0005-0000-0000-000014120000}"/>
    <cellStyle name="_MEAS. SHEET EXT DEV -30.05.08-JKP_MEAS SHEET OF- ARCH -LOWER GROUND FLOOR" xfId="4654" xr:uid="{00000000-0005-0000-0000-000015120000}"/>
    <cellStyle name="_MEAS. SHEET EXT DEV -30.05.08-JKP_MEAS SHEET OF- ARCH THIRD FLOOR" xfId="4655" xr:uid="{00000000-0005-0000-0000-000016120000}"/>
    <cellStyle name="_MEAS. SHEET EXT DEV -30.05.08-JKP_MEAS SHEET OF- ARCH-25-12-2010-heena...." xfId="4656" xr:uid="{00000000-0005-0000-0000-000017120000}"/>
    <cellStyle name="_MEAS. SHEET EXT DEV -30.05.08-JKP_MEAS SHEET OF- ARCH-ANKITA " xfId="4657" xr:uid="{00000000-0005-0000-0000-000018120000}"/>
    <cellStyle name="_MEAS. SHEET EXT DEV -30.05.08-JKP_MEAS SHEET OF- ARCH-Ankita-19.10.2011 - Final-CHECK" xfId="4658" xr:uid="{00000000-0005-0000-0000-000019120000}"/>
    <cellStyle name="_MEAS. SHEET EXT DEV -30.05.08-JKP_MEAS SHEET OF- ARCH-kajal.." xfId="4659" xr:uid="{00000000-0005-0000-0000-00001A120000}"/>
    <cellStyle name="_MEAS. SHEET EXT DEV -30.05.08-JKP_MEAS SHEET OF- ARCH-MP" xfId="4660" xr:uid="{00000000-0005-0000-0000-00001B120000}"/>
    <cellStyle name="_MEAS. SHEET EXT DEV -30.05.08-JKP_MEAS SHEET OF- ARCH-priyanka." xfId="4661" xr:uid="{00000000-0005-0000-0000-00001C120000}"/>
    <cellStyle name="_MEAS. SHEET EXT DEV -30.05.08-JKP_MEAS SHEET OF BLOCK - C- ALL - MP -CHK" xfId="4662" xr:uid="{00000000-0005-0000-0000-00001D120000}"/>
    <cellStyle name="_MEAS. SHEET EXT DEV -30.05.08-JKP_MEAS SHEET OF BUILTUPAREA" xfId="4663" xr:uid="{00000000-0005-0000-0000-00001E120000}"/>
    <cellStyle name="_MEAS. SHEET EXT DEV -30.05.08-JKP_MEAS SHEET OF Elevation fearture -07-07-11- SHINU" xfId="4664" xr:uid="{00000000-0005-0000-0000-00001F120000}"/>
    <cellStyle name="_MEAS. SHEET EXT DEV -30.05.08-JKP_MEAS SHEET OF FINISHES FOR BLOCK D 18 - 21.11.11.xls - CHK" xfId="4665" xr:uid="{00000000-0005-0000-0000-000020120000}"/>
    <cellStyle name="_MEAS. SHEET EXT DEV -30.05.08-JKP_MEAS SHEET OF FLOORING 08-07-2011-Mitali" xfId="4666" xr:uid="{00000000-0005-0000-0000-000021120000}"/>
    <cellStyle name="_MEAS. SHEET EXT DEV -30.05.08-JKP_MEAS SHEET OF Joinary Block C -- VK" xfId="4667" xr:uid="{00000000-0005-0000-0000-000022120000}"/>
    <cellStyle name="_MEAS. SHEET EXT DEV -30.05.08-JKP_MEAS SHEET OF Joinary Block D shinu" xfId="4668" xr:uid="{00000000-0005-0000-0000-000023120000}"/>
    <cellStyle name="_MEAS. SHEET EXT DEV -30.05.08-JKP_MEAS SHEET OF Masonary 08-07-11 - Ankita" xfId="4669" xr:uid="{00000000-0005-0000-0000-000024120000}"/>
    <cellStyle name="_MEAS. SHEET EXT DEV -30.05.08-JKP_MEAS SHEET OF Masonary 24-06-11-final" xfId="4670" xr:uid="{00000000-0005-0000-0000-000025120000}"/>
    <cellStyle name="_MEAS. SHEET EXT DEV -30.05.08-JKP_MEAS SHEET OF- Mitali" xfId="4671" xr:uid="{00000000-0005-0000-0000-000026120000}"/>
    <cellStyle name="_MEAS. SHEET EXT DEV -30.05.08-JKP_MEAS SHEET OF RCC CLASS ROOM 1-PREKSHA-16.3.2012" xfId="4672" xr:uid="{00000000-0005-0000-0000-000027120000}"/>
    <cellStyle name="_MEAS. SHEET EXT DEV -30.05.08-JKP_MEAS SHEET OF RCC CLASS ROOM 2-PREKSHA-16.3.2012" xfId="4673" xr:uid="{00000000-0005-0000-0000-000028120000}"/>
    <cellStyle name="_MEAS. SHEET EXT DEV -30.05.08-JKP_MEAS SHEET OF RCC FOR Admin - 19-03-12 - ANKITA" xfId="4674" xr:uid="{00000000-0005-0000-0000-000029120000}"/>
    <cellStyle name="_MEAS. SHEET EXT DEV -30.05.08-JKP_MEAS SHEET OF RCC FOR LAB-1 - 16-03-12 - ANKITA" xfId="4675" xr:uid="{00000000-0005-0000-0000-00002A120000}"/>
    <cellStyle name="_MEAS. SHEET EXT DEV -30.05.08-JKP_MEAS SHEET OF RCC FOR LAB-2 - 16-03-12 - ANKITA" xfId="4676" xr:uid="{00000000-0005-0000-0000-00002B120000}"/>
    <cellStyle name="_MEAS. SHEET EXT DEV -30.05.08-JKP_MEAS SHEET OF RCC FOR MDP HOSTEL - 06.06.11-JRP" xfId="4677" xr:uid="{00000000-0005-0000-0000-00002C120000}"/>
    <cellStyle name="_MEAS. SHEET EXT DEV -30.05.08-JKP_MEAS SHEET OF RCC FOR Seminar block - 16-03-12 - ANKITA" xfId="4678" xr:uid="{00000000-0005-0000-0000-00002D120000}"/>
    <cellStyle name="_MEAS. SHEET EXT DEV -30.05.08-JKP_MEAS SHEET OF SECTOR-G 3BHK-14.04.12-JRP" xfId="4679" xr:uid="{00000000-0005-0000-0000-00002E120000}"/>
    <cellStyle name="_MEAS. SHEET EXT DEV -30.05.08-JKP_MEAS SHEET Of SIX FLOOR WOODEN FLOORING- PREKSHA-RE WRITE FOR FLOORING" xfId="4680" xr:uid="{00000000-0005-0000-0000-00002F120000}"/>
    <cellStyle name="_MEAS. SHEET EXT DEV -30.05.08-JKP_MEAS SHEET OF STRL CIVIL BLOCK D18-18.11.11-SJU" xfId="4681" xr:uid="{00000000-0005-0000-0000-000030120000}"/>
    <cellStyle name="_MEAS. SHEET EXT DEV -30.05.08-JKP_MEAS SHEET OF STRL CIVIL BLOCK D18-18.11.11-SJU.xls - CHK" xfId="4682" xr:uid="{00000000-0005-0000-0000-000031120000}"/>
    <cellStyle name="_MEAS. SHEET EXT DEV -30.05.08-JKP_MEAS SHEET OF Struc (1BHK ECONOMY  Sector A &amp; B-A1,A2,A3,A4,B1&amp;B4 )" xfId="4683" xr:uid="{00000000-0005-0000-0000-000032120000}"/>
    <cellStyle name="_MEAS. SHEET EXT DEV -30.05.08-JKP_MEAS SHEET OF Struc (1BHK ECONOMY  Sector B- B2 &amp; B3)" xfId="4684" xr:uid="{00000000-0005-0000-0000-000033120000}"/>
    <cellStyle name="_MEAS. SHEET EXT DEV -30.05.08-JKP_MEAS SHEET OF Struc (1BHK Luxury  Sector C- C1 ,C2 &amp; C3)" xfId="4685" xr:uid="{00000000-0005-0000-0000-000034120000}"/>
    <cellStyle name="_MEAS. SHEET EXT DEV -30.05.08-JKP_MEAS SHEET OF Struc (1BHK Luxury  Sector D- D1 ,D2 )" xfId="4686" xr:uid="{00000000-0005-0000-0000-000035120000}"/>
    <cellStyle name="_MEAS. SHEET EXT DEV -30.05.08-JKP_MEAS SHEET OF Struc (2BHK Luxury  Sector E-E1 )" xfId="4687" xr:uid="{00000000-0005-0000-0000-000036120000}"/>
    <cellStyle name="_MEAS. SHEET EXT DEV -30.05.08-JKP_MEAS SHEET OF Struc (2BHK Luxury  Sector E-E2 )" xfId="4688" xr:uid="{00000000-0005-0000-0000-000037120000}"/>
    <cellStyle name="_MEAS. SHEET EXT DEV -30.05.08-JKP_MEAS SHEET OF Struc (3BHK Sector-G)-20.04.12-JRP" xfId="4689" xr:uid="{00000000-0005-0000-0000-000038120000}"/>
    <cellStyle name="_MEAS. SHEET EXT DEV -30.05.08-JKP_MEAS SHEET OF- STRUC FINAL 19-01-2012" xfId="4690" xr:uid="{00000000-0005-0000-0000-000039120000}"/>
    <cellStyle name="_MEAS. SHEET EXT DEV -30.05.08-JKP_MEAS SHEET OF Waterproofing as per Revised drg. 4-11-11 (RESi)- P" xfId="4691" xr:uid="{00000000-0005-0000-0000-00003A120000}"/>
    <cellStyle name="_MEAS. SHEET EXT DEV -30.05.08-JKP_Meas Sheet of-stru-STAFF QUARTER-kajal" xfId="4692" xr:uid="{00000000-0005-0000-0000-00003B120000}"/>
    <cellStyle name="_MEAS. SHEET EXT DEV -30.05.08-JKP_MEAS-FACULTY HOUSE-16.04.10-A" xfId="4693" xr:uid="{00000000-0005-0000-0000-00003C120000}"/>
    <cellStyle name="_MEAS. SHEET EXT DEV -30.05.08-JKP_MEAS-PAINT D 18" xfId="4694" xr:uid="{00000000-0005-0000-0000-00003D120000}"/>
    <cellStyle name="_MEAS. SHEET EXT DEV -30.05.08-JKP_Meas-RCC-9-1-12" xfId="4695" xr:uid="{00000000-0005-0000-0000-00003E120000}"/>
    <cellStyle name="_MEAS. SHEET EXT DEV -30.05.08-JKP_Meas-RCC-9-1-12 chk preksha" xfId="4696" xr:uid="{00000000-0005-0000-0000-00003F120000}"/>
    <cellStyle name="_MEAS. SHEET EXT DEV -30.05.08-JKP_Meas-RCC-9-1-12 -Mitali" xfId="4697" xr:uid="{00000000-0005-0000-0000-000040120000}"/>
    <cellStyle name="_MEAS. SHEET EXT DEV -30.05.08-JKP_MEASS SHEET OF PARTITION WALL -5 TH FLOORmitali-RE WRITE FOR FLOORING" xfId="4698" xr:uid="{00000000-0005-0000-0000-000041120000}"/>
    <cellStyle name="_MEAS. SHEET EXT DEV -30.05.08-JKP_MEAS-SHEET- FINISHING-BL" xfId="4699" xr:uid="{00000000-0005-0000-0000-000042120000}"/>
    <cellStyle name="_MEAS. SHEET EXT DEV -30.05.08-JKP_MEAS-SHEET-OF  INTERIOR WORK - CORRIDOR-BL" xfId="4700" xr:uid="{00000000-0005-0000-0000-000043120000}"/>
    <cellStyle name="_MEAS. SHEET EXT DEV -30.05.08-JKP_MEAS-SHEET-OF  INTERIOR WORK - other area 1st lower &amp; 2nd lower-BL" xfId="4701" xr:uid="{00000000-0005-0000-0000-000044120000}"/>
    <cellStyle name="_MEAS. SHEET EXT DEV -30.05.08-JKP_MEAS-SHEET-OF  INTERIOR WORK -FALSE CEILING -BL" xfId="4702" xr:uid="{00000000-0005-0000-0000-000045120000}"/>
    <cellStyle name="_MEAS. SHEET EXT DEV -30.05.08-JKP_MEAS-SHEET-OF  INTERIOR WORK -LIFT LOBBY-BL -" xfId="4703" xr:uid="{00000000-0005-0000-0000-000046120000}"/>
    <cellStyle name="_MEAS. SHEET EXT DEV -30.05.08-JKP_MEAS-SHEET-OF Flooring - Chaitali -" xfId="4704" xr:uid="{00000000-0005-0000-0000-000047120000}"/>
    <cellStyle name="_MEAS. SHEET EXT DEV -30.05.08-JKP_MEAS-SHEET-OF Partition - Chaitali - " xfId="4705" xr:uid="{00000000-0005-0000-0000-000048120000}"/>
    <cellStyle name="_MEAS. SHEET EXT DEV -30.05.08-JKP_Measurement" xfId="4706" xr:uid="{00000000-0005-0000-0000-000049120000}"/>
    <cellStyle name="_MEAS. SHEET EXT DEV -30.05.08-JKP_Measurement 2" xfId="4707" xr:uid="{00000000-0005-0000-0000-00004A120000}"/>
    <cellStyle name="_MEAS. SHEET EXT DEV -30.05.08-JKP_MEASUREMENT SHEET -Plaster At Guest House- Chaitali" xfId="4708" xr:uid="{00000000-0005-0000-0000-00004B120000}"/>
    <cellStyle name="_MEAS. SHEET EXT DEV -30.05.08-JKP_Measurement_MEASUREMENT SHEET - RCC Chajja - B-C-D-SJU" xfId="4709" xr:uid="{00000000-0005-0000-0000-00004C120000}"/>
    <cellStyle name="_MEAS. SHEET EXT DEV -30.05.08-JKP_Measurement_MEASUREMENT SHEET - STRUCTURAL - Check Shinu" xfId="4710" xr:uid="{00000000-0005-0000-0000-00004D120000}"/>
    <cellStyle name="_MEAS. SHEET EXT DEV -30.05.08-JKP_Measurement_TOWER D" xfId="4711" xr:uid="{00000000-0005-0000-0000-00004E120000}"/>
    <cellStyle name="_MEAS. SHEET EXT DEV -30.05.08-JKP_Miscellaneous work" xfId="4712" xr:uid="{00000000-0005-0000-0000-00004F120000}"/>
    <cellStyle name="_MEAS. SHEET EXT DEV -30.05.08-JKP_PAINTING" xfId="4713" xr:uid="{00000000-0005-0000-0000-000050120000}"/>
    <cellStyle name="_MEAS. SHEET EXT DEV -30.05.08-JKP_Partition" xfId="4714" xr:uid="{00000000-0005-0000-0000-000051120000}"/>
    <cellStyle name="_MEAS. SHEET EXT DEV -30.05.08-JKP_Plumbing Sheet 10-02 -2012 -- VK" xfId="4715" xr:uid="{00000000-0005-0000-0000-000052120000}"/>
    <cellStyle name="_MEAS. SHEET EXT DEV -30.05.08-JKP_RA_MKT_INTERIOR" xfId="4716" xr:uid="{00000000-0005-0000-0000-000053120000}"/>
    <cellStyle name="_MEAS. SHEET EXT DEV -30.05.08-JKP_RA-MKT" xfId="4717" xr:uid="{00000000-0005-0000-0000-000054120000}"/>
    <cellStyle name="_MEAS. SHEET EXT DEV -30.05.08-JKP_RA-MKT_1" xfId="4718" xr:uid="{00000000-0005-0000-0000-000055120000}"/>
    <cellStyle name="_MEAS. SHEET EXT DEV -30.05.08-JKP_REV. BOQ-KNOWLEDGE CENTERl-09-01-10-AP" xfId="4719" xr:uid="{00000000-0005-0000-0000-000056120000}"/>
    <cellStyle name="_MEAS. SHEET EXT DEV -30.05.08-JKP_REV.EST" xfId="4720" xr:uid="{00000000-0005-0000-0000-000057120000}"/>
    <cellStyle name="_MEAS. SHEET EXT DEV -30.05.08-JKP_REV.ESTIMATE" xfId="4721" xr:uid="{00000000-0005-0000-0000-000058120000}"/>
    <cellStyle name="_MEAS. SHEET EXT DEV -30.05.08-JKP_REVISED ESTIMATE -29.09.11" xfId="4722" xr:uid="{00000000-0005-0000-0000-000059120000}"/>
    <cellStyle name="_MEAS. SHEET EXT DEV -30.05.08-JKP_Steel truss-Dharmendra" xfId="4723" xr:uid="{00000000-0005-0000-0000-00005A120000}"/>
    <cellStyle name="_MEAS. SHEET EXT DEV -30.05.08-JKP_Structr" xfId="4724" xr:uid="{00000000-0005-0000-0000-00005B120000}"/>
    <cellStyle name="_MEAS. SHEET EXT DEV -30.05.08-JKP_SUMMARY (2)" xfId="4725" xr:uid="{00000000-0005-0000-0000-00005C120000}"/>
    <cellStyle name="_MEAS. SHEET EXT DEV -30.05.08-JKP_TOWER D" xfId="4726" xr:uid="{00000000-0005-0000-0000-00005D120000}"/>
    <cellStyle name="_MEAS. SHEET EXT DEV FOR PHASE I-II-09.05.08-JKP" xfId="4727" xr:uid="{00000000-0005-0000-0000-00005E120000}"/>
    <cellStyle name="_MEAS. SHEET EXT DEV FOR PHASE I-II-09.05.08-JKP 2" xfId="4728" xr:uid="{00000000-0005-0000-0000-00005F120000}"/>
    <cellStyle name="_MEAS. SHEET EXT DEV FOR PHASE I-II-09.05.08-JKP 3" xfId="4729" xr:uid="{00000000-0005-0000-0000-000060120000}"/>
    <cellStyle name="_MEAS. SHEET EXT DEV FOR PHASE I-II-09.05.08-JKP 4" xfId="4730" xr:uid="{00000000-0005-0000-0000-000061120000}"/>
    <cellStyle name="_MEAS. SHEET EXT DEV FOR PHASE I-II-09.05.08-JKP 5" xfId="4731" xr:uid="{00000000-0005-0000-0000-000062120000}"/>
    <cellStyle name="_MEAS. SHEET EXT DEV FOR PHASE I-II-09.05.08-JKP 6" xfId="4732" xr:uid="{00000000-0005-0000-0000-000063120000}"/>
    <cellStyle name="_MEAS. SHEET EXT DEV FOR PHASE I-II-09.05.08-JKP_2 BHK" xfId="4733" xr:uid="{00000000-0005-0000-0000-000064120000}"/>
    <cellStyle name="_MEAS. SHEET EXT DEV FOR PHASE I-II-09.05.08-JKP_5th FLOOR" xfId="4734" xr:uid="{00000000-0005-0000-0000-000065120000}"/>
    <cellStyle name="_MEAS. SHEET EXT DEV FOR PHASE I-II-09.05.08-JKP_ALL WORK" xfId="4735" xr:uid="{00000000-0005-0000-0000-000066120000}"/>
    <cellStyle name="_MEAS. SHEET EXT DEV FOR PHASE I-II-09.05.08-JKP_ARCH-Office" xfId="4736" xr:uid="{00000000-0005-0000-0000-000067120000}"/>
    <cellStyle name="_MEAS. SHEET EXT DEV FOR PHASE I-II-09.05.08-JKP_Assumption" xfId="4737" xr:uid="{00000000-0005-0000-0000-000068120000}"/>
    <cellStyle name="_MEAS. SHEET EXT DEV FOR PHASE I-II-09.05.08-JKP_Block -E" xfId="4738" xr:uid="{00000000-0005-0000-0000-000069120000}"/>
    <cellStyle name="_MEAS. SHEET EXT DEV FOR PHASE I-II-09.05.08-JKP_BOQ" xfId="4739" xr:uid="{00000000-0005-0000-0000-00006A120000}"/>
    <cellStyle name="_MEAS. SHEET EXT DEV FOR PHASE I-II-09.05.08-JKP_BOQ_1" xfId="4740" xr:uid="{00000000-0005-0000-0000-00006B120000}"/>
    <cellStyle name="_MEAS. SHEET EXT DEV FOR PHASE I-II-09.05.08-JKP_BOQ_Assumption" xfId="4741" xr:uid="{00000000-0005-0000-0000-00006C120000}"/>
    <cellStyle name="_MEAS. SHEET EXT DEV FOR PHASE I-II-09.05.08-JKP_BOQ_HardWare" xfId="4742" xr:uid="{00000000-0005-0000-0000-00006D120000}"/>
    <cellStyle name="_MEAS. SHEET EXT DEV FOR PHASE I-II-09.05.08-JKP_BOQ_MEAS SHEET OF- BLOCK-B-29-2-2012-shinu chk pre" xfId="4743" xr:uid="{00000000-0005-0000-0000-00006E120000}"/>
    <cellStyle name="_MEAS. SHEET EXT DEV FOR PHASE I-II-09.05.08-JKP_BOQ_MEAS SHEET OF-structure- 3.3..2012.xls (Block A,B,C ,D,E) - CHK Shinu" xfId="4744" xr:uid="{00000000-0005-0000-0000-00006F120000}"/>
    <cellStyle name="_MEAS. SHEET EXT DEV FOR PHASE I-II-09.05.08-JKP_BOQ_MEAS SHEET OF-structure preksha- 3.3..2012" xfId="4745" xr:uid="{00000000-0005-0000-0000-000070120000}"/>
    <cellStyle name="_MEAS. SHEET EXT DEV FOR PHASE I-II-09.05.08-JKP_BOQ_MEAS SHEET OF-structure preksha- 3.3..2012.xls (Block C ,D,E) - CHK - C" xfId="4746" xr:uid="{00000000-0005-0000-0000-000071120000}"/>
    <cellStyle name="_MEAS. SHEET EXT DEV FOR PHASE I-II-09.05.08-JKP_BOQ_RESI. FIN BOQ - D18" xfId="4747" xr:uid="{00000000-0005-0000-0000-000072120000}"/>
    <cellStyle name="_MEAS. SHEET EXT DEV FOR PHASE I-II-09.05.08-JKP_BOQ_SUMMARY (2)" xfId="4748" xr:uid="{00000000-0005-0000-0000-000073120000}"/>
    <cellStyle name="_MEAS. SHEET EXT DEV FOR PHASE I-II-09.05.08-JKP_Builtup Area" xfId="4749" xr:uid="{00000000-0005-0000-0000-000074120000}"/>
    <cellStyle name="_MEAS. SHEET EXT DEV FOR PHASE I-II-09.05.08-JKP_Copy of Copy of MEAS SHEET OF- ARCH-SHIKHA" xfId="4750" xr:uid="{00000000-0005-0000-0000-000075120000}"/>
    <cellStyle name="_MEAS. SHEET EXT DEV FOR PHASE I-II-09.05.08-JKP_Copy of MEAS SHEET OF- ARCH-kajal.." xfId="4751" xr:uid="{00000000-0005-0000-0000-000076120000}"/>
    <cellStyle name="_MEAS. SHEET EXT DEV FOR PHASE I-II-09.05.08-JKP_Copy of MEAS SHEET OF- ARCH-SK" xfId="4752" xr:uid="{00000000-0005-0000-0000-000077120000}"/>
    <cellStyle name="_MEAS. SHEET EXT DEV FOR PHASE I-II-09.05.08-JKP_DRAFT BOQ " xfId="4753" xr:uid="{00000000-0005-0000-0000-000078120000}"/>
    <cellStyle name="_MEAS. SHEET EXT DEV FOR PHASE I-II-09.05.08-JKP_DRAFT BOQ-COMM-FIN-31.05.11-REV" xfId="4754" xr:uid="{00000000-0005-0000-0000-000079120000}"/>
    <cellStyle name="_MEAS. SHEET EXT DEV FOR PHASE I-II-09.05.08-JKP_DRAFT BOQ-STRL CIVIL &amp; FINISHING WORK-BLOCK D18-25.11.11" xfId="4755" xr:uid="{00000000-0005-0000-0000-00007A120000}"/>
    <cellStyle name="_MEAS. SHEET EXT DEV FOR PHASE I-II-09.05.08-JKP_DRAFT-EST-CIVIL-05.11.11" xfId="4756" xr:uid="{00000000-0005-0000-0000-00007B120000}"/>
    <cellStyle name="_MEAS. SHEET EXT DEV FOR PHASE I-II-09.05.08-JKP_ESTIMATE-04.05.11-OPTION-2-TO HBS" xfId="4757" xr:uid="{00000000-0005-0000-0000-00007C120000}"/>
    <cellStyle name="_MEAS. SHEET EXT DEV FOR PHASE I-II-09.05.08-JKP_ESTIMATE-15.03.11-OPTION-2" xfId="4758" xr:uid="{00000000-0005-0000-0000-00007D120000}"/>
    <cellStyle name="_MEAS. SHEET EXT DEV FOR PHASE I-II-09.05.08-JKP_ESTIMATE-CIVIL FINISHING WORK-09-12-11-with rate analysis" xfId="4759" xr:uid="{00000000-0005-0000-0000-00007E120000}"/>
    <cellStyle name="_MEAS. SHEET EXT DEV FOR PHASE I-II-09.05.08-JKP_ESTIMATE-CIVIL FINISHING WORK-R1-02.08.11-WITH RA-AHC" xfId="4760" xr:uid="{00000000-0005-0000-0000-00007F120000}"/>
    <cellStyle name="_MEAS. SHEET EXT DEV FOR PHASE I-II-09.05.08-JKP_Final BOQ-SEMINAR HALL" xfId="4761" xr:uid="{00000000-0005-0000-0000-000080120000}"/>
    <cellStyle name="_MEAS. SHEET EXT DEV FOR PHASE I-II-09.05.08-JKP_FINAL MEAS SHEET OF-ARCHI-MDP HOSTEL -BL -" xfId="4762" xr:uid="{00000000-0005-0000-0000-000081120000}"/>
    <cellStyle name="_MEAS. SHEET EXT DEV FOR PHASE I-II-09.05.08-JKP_HardWare" xfId="4763" xr:uid="{00000000-0005-0000-0000-000082120000}"/>
    <cellStyle name="_MEAS. SHEET EXT DEV FOR PHASE I-II-09.05.08-JKP_Health care" xfId="4764" xr:uid="{00000000-0005-0000-0000-000083120000}"/>
    <cellStyle name="_MEAS. SHEET EXT DEV FOR PHASE I-II-09.05.08-JKP_JCO's (G+1) - 3 QUARTES" xfId="4765" xr:uid="{00000000-0005-0000-0000-000084120000}"/>
    <cellStyle name="_MEAS. SHEET EXT DEV FOR PHASE I-II-09.05.08-JKP_JCO's (G+1) - 3 QUARTES - FINAL ARCH &amp; STRU" xfId="4766" xr:uid="{00000000-0005-0000-0000-000085120000}"/>
    <cellStyle name="_MEAS. SHEET EXT DEV FOR PHASE I-II-09.05.08-JKP_landscape - nsg" xfId="4767" xr:uid="{00000000-0005-0000-0000-000086120000}"/>
    <cellStyle name="_MEAS. SHEET EXT DEV FOR PHASE I-II-09.05.08-JKP_mansonry and Lw Concrete at classroom-shinu" xfId="4768" xr:uid="{00000000-0005-0000-0000-000087120000}"/>
    <cellStyle name="_MEAS. SHEET EXT DEV FOR PHASE I-II-09.05.08-JKP_MBA COLLAGE-CCBA ARCH" xfId="4769" xr:uid="{00000000-0005-0000-0000-000088120000}"/>
    <cellStyle name="_MEAS. SHEET EXT DEV FOR PHASE I-II-09.05.08-JKP_MEAS SHEET - STRUCTURAL STEEL-REF" xfId="4770" xr:uid="{00000000-0005-0000-0000-000089120000}"/>
    <cellStyle name="_MEAS. SHEET EXT DEV FOR PHASE I-II-09.05.08-JKP_MEAS SHEET OF (1BHK ECONOMY  Sector A &amp; B-A1,A2,A3,A4,B1&amp;B4 )" xfId="4771" xr:uid="{00000000-0005-0000-0000-00008A120000}"/>
    <cellStyle name="_MEAS. SHEET EXT DEV FOR PHASE I-II-09.05.08-JKP_MEAS SHEET OF (1BHK ECONOMY Sector B-B2&amp;B3)" xfId="4772" xr:uid="{00000000-0005-0000-0000-00008B120000}"/>
    <cellStyle name="_MEAS. SHEET EXT DEV FOR PHASE I-II-09.05.08-JKP_MEAS SHEET OF (1BHK Luxury Sector C-C1,C2 Sector D-D3)" xfId="4773" xr:uid="{00000000-0005-0000-0000-00008C120000}"/>
    <cellStyle name="_MEAS. SHEET EXT DEV FOR PHASE I-II-09.05.08-JKP_MEAS SHEET OF (1BHK Luxury Sector D-D1,D2)" xfId="4774" xr:uid="{00000000-0005-0000-0000-00008D120000}"/>
    <cellStyle name="_MEAS. SHEET EXT DEV FOR PHASE I-II-09.05.08-JKP_MEAS SHEET OF (2BHK Luxury Sector E)" xfId="4775" xr:uid="{00000000-0005-0000-0000-00008E120000}"/>
    <cellStyle name="_MEAS. SHEET EXT DEV FOR PHASE I-II-09.05.08-JKP_MEAS SHEET OF (2BHK Luxury Sector F &amp; E)" xfId="4776" xr:uid="{00000000-0005-0000-0000-00008F120000}"/>
    <cellStyle name="_MEAS. SHEET EXT DEV FOR PHASE I-II-09.05.08-JKP_MEAS SHEET OF 2.5 BHK- ANKITA" xfId="4777" xr:uid="{00000000-0005-0000-0000-000090120000}"/>
    <cellStyle name="_MEAS. SHEET EXT DEV FOR PHASE I-II-09.05.08-JKP_MEAS SHEET OF 3BHK - 21.3.12 - VK" xfId="4778" xr:uid="{00000000-0005-0000-0000-000091120000}"/>
    <cellStyle name="_MEAS. SHEET EXT DEV FOR PHASE I-II-09.05.08-JKP_MEAS SHEET OF- ARCH - Lower Ground floor" xfId="4779" xr:uid="{00000000-0005-0000-0000-000092120000}"/>
    <cellStyle name="_MEAS. SHEET EXT DEV FOR PHASE I-II-09.05.08-JKP_MEAS SHEET OF- ARCH -6th Floor-shinu-" xfId="4780" xr:uid="{00000000-0005-0000-0000-000093120000}"/>
    <cellStyle name="_MEAS. SHEET EXT DEV FOR PHASE I-II-09.05.08-JKP_MEAS SHEET OF- ARCH- Chaitali" xfId="4781" xr:uid="{00000000-0005-0000-0000-000094120000}"/>
    <cellStyle name="_MEAS. SHEET EXT DEV FOR PHASE I-II-09.05.08-JKP_MEAS SHEET OF- ARCH -LOWER GROUND FLOOR" xfId="4782" xr:uid="{00000000-0005-0000-0000-000095120000}"/>
    <cellStyle name="_MEAS. SHEET EXT DEV FOR PHASE I-II-09.05.08-JKP_MEAS SHEET OF- ARCH THIRD FLOOR" xfId="4783" xr:uid="{00000000-0005-0000-0000-000096120000}"/>
    <cellStyle name="_MEAS. SHEET EXT DEV FOR PHASE I-II-09.05.08-JKP_MEAS SHEET OF- ARCH-25-12-2010-heena...." xfId="4784" xr:uid="{00000000-0005-0000-0000-000097120000}"/>
    <cellStyle name="_MEAS. SHEET EXT DEV FOR PHASE I-II-09.05.08-JKP_MEAS SHEET OF- ARCH-ANKITA " xfId="4785" xr:uid="{00000000-0005-0000-0000-000098120000}"/>
    <cellStyle name="_MEAS. SHEET EXT DEV FOR PHASE I-II-09.05.08-JKP_MEAS SHEET OF- ARCH-Ankita-19.10.2011 - Final-CHECK" xfId="4786" xr:uid="{00000000-0005-0000-0000-000099120000}"/>
    <cellStyle name="_MEAS. SHEET EXT DEV FOR PHASE I-II-09.05.08-JKP_MEAS SHEET OF- ARCH-kajal.." xfId="4787" xr:uid="{00000000-0005-0000-0000-00009A120000}"/>
    <cellStyle name="_MEAS. SHEET EXT DEV FOR PHASE I-II-09.05.08-JKP_MEAS SHEET OF- ARCH-MP" xfId="4788" xr:uid="{00000000-0005-0000-0000-00009B120000}"/>
    <cellStyle name="_MEAS. SHEET EXT DEV FOR PHASE I-II-09.05.08-JKP_MEAS SHEET OF- ARCH-priyanka." xfId="4789" xr:uid="{00000000-0005-0000-0000-00009C120000}"/>
    <cellStyle name="_MEAS. SHEET EXT DEV FOR PHASE I-II-09.05.08-JKP_MEAS SHEET OF BLOCK - C- ALL - MP -CHK" xfId="4790" xr:uid="{00000000-0005-0000-0000-00009D120000}"/>
    <cellStyle name="_MEAS. SHEET EXT DEV FOR PHASE I-II-09.05.08-JKP_MEAS SHEET OF BUILTUPAREA" xfId="4791" xr:uid="{00000000-0005-0000-0000-00009E120000}"/>
    <cellStyle name="_MEAS. SHEET EXT DEV FOR PHASE I-II-09.05.08-JKP_MEAS SHEET OF FLOORING 08-07-2011-Mitali" xfId="4792" xr:uid="{00000000-0005-0000-0000-00009F120000}"/>
    <cellStyle name="_MEAS. SHEET EXT DEV FOR PHASE I-II-09.05.08-JKP_MEAS SHEET OF Joinary Block C -- VK" xfId="4793" xr:uid="{00000000-0005-0000-0000-0000A0120000}"/>
    <cellStyle name="_MEAS. SHEET EXT DEV FOR PHASE I-II-09.05.08-JKP_MEAS SHEET OF Masonary 08-07-11 - Ankita" xfId="4794" xr:uid="{00000000-0005-0000-0000-0000A1120000}"/>
    <cellStyle name="_MEAS. SHEET EXT DEV FOR PHASE I-II-09.05.08-JKP_MEAS SHEET OF- Mitali" xfId="4795" xr:uid="{00000000-0005-0000-0000-0000A2120000}"/>
    <cellStyle name="_MEAS. SHEET EXT DEV FOR PHASE I-II-09.05.08-JKP_MEAS SHEET OF RCC CLASS ROOM 1-PREKSHA-16.3.2012" xfId="4796" xr:uid="{00000000-0005-0000-0000-0000A3120000}"/>
    <cellStyle name="_MEAS. SHEET EXT DEV FOR PHASE I-II-09.05.08-JKP_MEAS SHEET OF RCC CLASS ROOM 2-PREKSHA-16.3.2012" xfId="4797" xr:uid="{00000000-0005-0000-0000-0000A4120000}"/>
    <cellStyle name="_MEAS. SHEET EXT DEV FOR PHASE I-II-09.05.08-JKP_MEAS SHEET OF RCC FOR Admin - 19-03-12 - ANKITA" xfId="4798" xr:uid="{00000000-0005-0000-0000-0000A5120000}"/>
    <cellStyle name="_MEAS. SHEET EXT DEV FOR PHASE I-II-09.05.08-JKP_MEAS SHEET OF RCC FOR LAB-1 - 16-03-12 - ANKITA" xfId="4799" xr:uid="{00000000-0005-0000-0000-0000A6120000}"/>
    <cellStyle name="_MEAS. SHEET EXT DEV FOR PHASE I-II-09.05.08-JKP_MEAS SHEET OF RCC FOR LAB-2 - 16-03-12 - ANKITA" xfId="4800" xr:uid="{00000000-0005-0000-0000-0000A7120000}"/>
    <cellStyle name="_MEAS. SHEET EXT DEV FOR PHASE I-II-09.05.08-JKP_MEAS SHEET OF RCC FOR MDP HOSTEL - 06.06.11-JRP" xfId="4801" xr:uid="{00000000-0005-0000-0000-0000A8120000}"/>
    <cellStyle name="_MEAS. SHEET EXT DEV FOR PHASE I-II-09.05.08-JKP_MEAS SHEET OF RCC FOR Seminar block - 16-03-12 - ANKITA" xfId="4802" xr:uid="{00000000-0005-0000-0000-0000A9120000}"/>
    <cellStyle name="_MEAS. SHEET EXT DEV FOR PHASE I-II-09.05.08-JKP_MEAS SHEET OF SECTOR-G 3BHK-14.04.12-JRP" xfId="4803" xr:uid="{00000000-0005-0000-0000-0000AA120000}"/>
    <cellStyle name="_MEAS. SHEET EXT DEV FOR PHASE I-II-09.05.08-JKP_MEAS SHEET Of SIX FLOOR WOODEN FLOORING- PREKSHA-RE WRITE FOR FLOORING" xfId="4804" xr:uid="{00000000-0005-0000-0000-0000AB120000}"/>
    <cellStyle name="_MEAS. SHEET EXT DEV FOR PHASE I-II-09.05.08-JKP_MEAS SHEET OF STRL CIVIL BLOCK D18-18.11.11-SJU.xls - CHK" xfId="4805" xr:uid="{00000000-0005-0000-0000-0000AC120000}"/>
    <cellStyle name="_MEAS. SHEET EXT DEV FOR PHASE I-II-09.05.08-JKP_MEAS SHEET OF Struc (1BHK ECONOMY  Sector A &amp; B-A1,A2,A3,A4,B1&amp;B4 )" xfId="4806" xr:uid="{00000000-0005-0000-0000-0000AD120000}"/>
    <cellStyle name="_MEAS. SHEET EXT DEV FOR PHASE I-II-09.05.08-JKP_MEAS SHEET OF Struc (1BHK ECONOMY  Sector B- B2 &amp; B3)" xfId="4807" xr:uid="{00000000-0005-0000-0000-0000AE120000}"/>
    <cellStyle name="_MEAS. SHEET EXT DEV FOR PHASE I-II-09.05.08-JKP_MEAS SHEET OF Struc (1BHK Luxury  Sector C- C1 ,C2 &amp; C3)" xfId="4808" xr:uid="{00000000-0005-0000-0000-0000AF120000}"/>
    <cellStyle name="_MEAS. SHEET EXT DEV FOR PHASE I-II-09.05.08-JKP_MEAS SHEET OF Struc (1BHK Luxury  Sector D- D1 ,D2 )" xfId="4809" xr:uid="{00000000-0005-0000-0000-0000B0120000}"/>
    <cellStyle name="_MEAS. SHEET EXT DEV FOR PHASE I-II-09.05.08-JKP_MEAS SHEET OF Struc (2BHK Luxury  Sector E-E1 )" xfId="4810" xr:uid="{00000000-0005-0000-0000-0000B1120000}"/>
    <cellStyle name="_MEAS. SHEET EXT DEV FOR PHASE I-II-09.05.08-JKP_MEAS SHEET OF Struc (2BHK Luxury  Sector E-E2 )" xfId="4811" xr:uid="{00000000-0005-0000-0000-0000B2120000}"/>
    <cellStyle name="_MEAS. SHEET EXT DEV FOR PHASE I-II-09.05.08-JKP_MEAS SHEET OF Struc (3BHK Sector-G)-20.04.12-JRP" xfId="4812" xr:uid="{00000000-0005-0000-0000-0000B3120000}"/>
    <cellStyle name="_MEAS. SHEET EXT DEV FOR PHASE I-II-09.05.08-JKP_MEAS SHEET OF- STRUC FINAL 19-01-2012" xfId="4813" xr:uid="{00000000-0005-0000-0000-0000B4120000}"/>
    <cellStyle name="_MEAS. SHEET EXT DEV FOR PHASE I-II-09.05.08-JKP_MEAS SHEET OF-R.C.C. (M) (28-01-12)(Foundation) - chk" xfId="4814" xr:uid="{00000000-0005-0000-0000-0000B5120000}"/>
    <cellStyle name="_MEAS. SHEET EXT DEV FOR PHASE I-II-09.05.08-JKP_Meas Sheet of-stru-STAFF QUARTER-kajal" xfId="4815" xr:uid="{00000000-0005-0000-0000-0000B6120000}"/>
    <cellStyle name="_MEAS. SHEET EXT DEV FOR PHASE I-II-09.05.08-JKP_MEAS_FACULTY HOUSING" xfId="4816" xr:uid="{00000000-0005-0000-0000-0000B7120000}"/>
    <cellStyle name="_MEAS. SHEET EXT DEV FOR PHASE I-II-09.05.08-JKP_MEAS-FACULTY HOUSE-16.04.10-A" xfId="4817" xr:uid="{00000000-0005-0000-0000-0000B8120000}"/>
    <cellStyle name="_MEAS. SHEET EXT DEV FOR PHASE I-II-09.05.08-JKP_Meas-RCC-9-1-12" xfId="4818" xr:uid="{00000000-0005-0000-0000-0000B9120000}"/>
    <cellStyle name="_MEAS. SHEET EXT DEV FOR PHASE I-II-09.05.08-JKP_Meas-RCC-9-1-12 chk preksha" xfId="4819" xr:uid="{00000000-0005-0000-0000-0000BA120000}"/>
    <cellStyle name="_MEAS. SHEET EXT DEV FOR PHASE I-II-09.05.08-JKP_Meas-RCC-9-1-12 -Mitali" xfId="4820" xr:uid="{00000000-0005-0000-0000-0000BB120000}"/>
    <cellStyle name="_MEAS. SHEET EXT DEV FOR PHASE I-II-09.05.08-JKP_MEASS SHEET OF PARTITION WALL -5 TH FLOORmitali-RE WRITE FOR FLOORING" xfId="4821" xr:uid="{00000000-0005-0000-0000-0000BC120000}"/>
    <cellStyle name="_MEAS. SHEET EXT DEV FOR PHASE I-II-09.05.08-JKP_Meas-sheet of Arch-workshop avdhi" xfId="4822" xr:uid="{00000000-0005-0000-0000-0000BD120000}"/>
    <cellStyle name="_MEAS. SHEET EXT DEV FOR PHASE I-II-09.05.08-JKP_MEAS-SHEET-OF  INTERIOR WORK - CORRIDOR-BL" xfId="4823" xr:uid="{00000000-0005-0000-0000-0000BE120000}"/>
    <cellStyle name="_MEAS. SHEET EXT DEV FOR PHASE I-II-09.05.08-JKP_MEAS-SHEET-OF  INTERIOR WORK - other area 1st lower &amp; 2nd lower-BL" xfId="4824" xr:uid="{00000000-0005-0000-0000-0000BF120000}"/>
    <cellStyle name="_MEAS. SHEET EXT DEV FOR PHASE I-II-09.05.08-JKP_MEAS-SHEET-OF  INTERIOR WORK -FALSE CEILING -BL" xfId="4825" xr:uid="{00000000-0005-0000-0000-0000C0120000}"/>
    <cellStyle name="_MEAS. SHEET EXT DEV FOR PHASE I-II-09.05.08-JKP_MEAS-SHEET-OF  INTERIOR WORK -LIFT LOBBY-BL -" xfId="4826" xr:uid="{00000000-0005-0000-0000-0000C1120000}"/>
    <cellStyle name="_MEAS. SHEET EXT DEV FOR PHASE I-II-09.05.08-JKP_MEAS-SHEET-OF Flooring - Chaitali -" xfId="4827" xr:uid="{00000000-0005-0000-0000-0000C2120000}"/>
    <cellStyle name="_MEAS. SHEET EXT DEV FOR PHASE I-II-09.05.08-JKP_MEAS-SHEET-OF Partition - Chaitali - " xfId="4828" xr:uid="{00000000-0005-0000-0000-0000C3120000}"/>
    <cellStyle name="_MEAS. SHEET EXT DEV FOR PHASE I-II-09.05.08-JKP_Measurement" xfId="4829" xr:uid="{00000000-0005-0000-0000-0000C4120000}"/>
    <cellStyle name="_MEAS. SHEET EXT DEV FOR PHASE I-II-09.05.08-JKP_Measurement 2" xfId="4830" xr:uid="{00000000-0005-0000-0000-0000C5120000}"/>
    <cellStyle name="_MEAS. SHEET EXT DEV FOR PHASE I-II-09.05.08-JKP_MEASUREMENT SHEET FINAL - SHINU" xfId="4831" xr:uid="{00000000-0005-0000-0000-0000C6120000}"/>
    <cellStyle name="_MEAS. SHEET EXT DEV FOR PHASE I-II-09.05.08-JKP_MEASUREMENT SHEET FINNAL - SHINU" xfId="4832" xr:uid="{00000000-0005-0000-0000-0000C7120000}"/>
    <cellStyle name="_MEAS. SHEET EXT DEV FOR PHASE I-II-09.05.08-JKP_MEASUREMENT SHEET -Plaster At Guest House- Chaitali" xfId="4833" xr:uid="{00000000-0005-0000-0000-0000C8120000}"/>
    <cellStyle name="_MEAS. SHEET EXT DEV FOR PHASE I-II-09.05.08-JKP_MEASURMENT-Entrance Lobby 2nd Floor" xfId="4834" xr:uid="{00000000-0005-0000-0000-0000C9120000}"/>
    <cellStyle name="_MEAS. SHEET EXT DEV FOR PHASE I-II-09.05.08-JKP_Miscellaneous work" xfId="4835" xr:uid="{00000000-0005-0000-0000-0000CA120000}"/>
    <cellStyle name="_MEAS. SHEET EXT DEV FOR PHASE I-II-09.05.08-JKP_painting" xfId="4836" xr:uid="{00000000-0005-0000-0000-0000CB120000}"/>
    <cellStyle name="_MEAS. SHEET EXT DEV FOR PHASE I-II-09.05.08-JKP_Partition" xfId="4837" xr:uid="{00000000-0005-0000-0000-0000CC120000}"/>
    <cellStyle name="_MEAS. SHEET EXT DEV FOR PHASE I-II-09.05.08-JKP_Plumbing Sheet 10-02 -2012 -- VK" xfId="4838" xr:uid="{00000000-0005-0000-0000-0000CD120000}"/>
    <cellStyle name="_MEAS. SHEET EXT DEV FOR PHASE I-II-09.05.08-JKP_RA-MKT" xfId="4839" xr:uid="{00000000-0005-0000-0000-0000CE120000}"/>
    <cellStyle name="_MEAS. SHEET EXT DEV FOR PHASE I-II-09.05.08-JKP_RESI. FIN BOQ - D18" xfId="4840" xr:uid="{00000000-0005-0000-0000-0000CF120000}"/>
    <cellStyle name="_MEAS. SHEET EXT DEV FOR PHASE I-II-09.05.08-JKP_REVISED ESTIMATE -29.09.11" xfId="4841" xr:uid="{00000000-0005-0000-0000-0000D0120000}"/>
    <cellStyle name="_MEAS. SHEET EXT DEV FOR PHASE I-II-09.05.08-JKP_Steel truss-Dharmendra" xfId="4842" xr:uid="{00000000-0005-0000-0000-0000D1120000}"/>
    <cellStyle name="_MEAS. SHEET EXT DEV FOR PHASE I-II-09.05.08-JKP_Structr" xfId="4843" xr:uid="{00000000-0005-0000-0000-0000D2120000}"/>
    <cellStyle name="_MEAS. SHEET EXT DEV FOR PHASE I-II-09.05.08-JKP_SUMMARY (2)" xfId="4844" xr:uid="{00000000-0005-0000-0000-0000D3120000}"/>
    <cellStyle name="_MEAS. SHEET of 09.05.08-JKP" xfId="4845" xr:uid="{00000000-0005-0000-0000-0000D4120000}"/>
    <cellStyle name="_MEAS. SHEET of PHASE I-07.05.08" xfId="4846" xr:uid="{00000000-0005-0000-0000-0000D5120000}"/>
    <cellStyle name="_MEAS. SHEET of PHASE I-07.05.08 2" xfId="4847" xr:uid="{00000000-0005-0000-0000-0000D6120000}"/>
    <cellStyle name="_MEAS. SHEET of PHASE I-07.05.08 3" xfId="4848" xr:uid="{00000000-0005-0000-0000-0000D7120000}"/>
    <cellStyle name="_MEAS. SHEET of PHASE I-07.05.08 4" xfId="4849" xr:uid="{00000000-0005-0000-0000-0000D8120000}"/>
    <cellStyle name="_MEAS. SHEET of PHASE I-07.05.08 5" xfId="4850" xr:uid="{00000000-0005-0000-0000-0000D9120000}"/>
    <cellStyle name="_MEAS. SHEET of PHASE I-07.05.08 6" xfId="4851" xr:uid="{00000000-0005-0000-0000-0000DA120000}"/>
    <cellStyle name="_MEAS. SHEET of PHASE I-07.05.08_2 BHK" xfId="4852" xr:uid="{00000000-0005-0000-0000-0000DB120000}"/>
    <cellStyle name="_MEAS. SHEET of PHASE I-07.05.08_5th FLOOR" xfId="4853" xr:uid="{00000000-0005-0000-0000-0000DC120000}"/>
    <cellStyle name="_MEAS. SHEET of PHASE I-07.05.08_ALL WORK" xfId="4854" xr:uid="{00000000-0005-0000-0000-0000DD120000}"/>
    <cellStyle name="_MEAS. SHEET of PHASE I-07.05.08_ARCH-Office" xfId="4855" xr:uid="{00000000-0005-0000-0000-0000DE120000}"/>
    <cellStyle name="_MEAS. SHEET of PHASE I-07.05.08_Assumption" xfId="4856" xr:uid="{00000000-0005-0000-0000-0000DF120000}"/>
    <cellStyle name="_MEAS. SHEET of PHASE I-07.05.08_Block -E" xfId="4857" xr:uid="{00000000-0005-0000-0000-0000E0120000}"/>
    <cellStyle name="_MEAS. SHEET of PHASE I-07.05.08_BOQ" xfId="4858" xr:uid="{00000000-0005-0000-0000-0000E1120000}"/>
    <cellStyle name="_MEAS. SHEET of PHASE I-07.05.08_BOQ_1" xfId="4859" xr:uid="{00000000-0005-0000-0000-0000E2120000}"/>
    <cellStyle name="_MEAS. SHEET of PHASE I-07.05.08_BOQ_Assumption" xfId="4860" xr:uid="{00000000-0005-0000-0000-0000E3120000}"/>
    <cellStyle name="_MEAS. SHEET of PHASE I-07.05.08_BOQ_HardWare" xfId="4861" xr:uid="{00000000-0005-0000-0000-0000E4120000}"/>
    <cellStyle name="_MEAS. SHEET of PHASE I-07.05.08_BOQ_MEAS SHEET OF- BLOCK-B-29-2-2012-shinu chk pre" xfId="4862" xr:uid="{00000000-0005-0000-0000-0000E5120000}"/>
    <cellStyle name="_MEAS. SHEET of PHASE I-07.05.08_BOQ_MEAS SHEET OF-structure- 3.3..2012.xls (Block A,B,C ,D,E) - CHK Shinu" xfId="4863" xr:uid="{00000000-0005-0000-0000-0000E6120000}"/>
    <cellStyle name="_MEAS. SHEET of PHASE I-07.05.08_BOQ_MEAS SHEET OF-structure preksha- 3.3..2012" xfId="4864" xr:uid="{00000000-0005-0000-0000-0000E7120000}"/>
    <cellStyle name="_MEAS. SHEET of PHASE I-07.05.08_BOQ_MEAS SHEET OF-structure preksha- 3.3..2012.xls (Block C ,D,E) - CHK - C" xfId="4865" xr:uid="{00000000-0005-0000-0000-0000E8120000}"/>
    <cellStyle name="_MEAS. SHEET of PHASE I-07.05.08_BOQ_RESI. FIN BOQ - D18" xfId="4866" xr:uid="{00000000-0005-0000-0000-0000E9120000}"/>
    <cellStyle name="_MEAS. SHEET of PHASE I-07.05.08_BOQ_SUMMARY (2)" xfId="4867" xr:uid="{00000000-0005-0000-0000-0000EA120000}"/>
    <cellStyle name="_MEAS. SHEET of PHASE I-07.05.08_Builtup Area" xfId="4868" xr:uid="{00000000-0005-0000-0000-0000EB120000}"/>
    <cellStyle name="_MEAS. SHEET of PHASE I-07.05.08_Copy of Copy of MEAS SHEET OF- ARCH-SHIKHA" xfId="4869" xr:uid="{00000000-0005-0000-0000-0000EC120000}"/>
    <cellStyle name="_MEAS. SHEET of PHASE I-07.05.08_Copy of MEAS SHEET OF- ARCH-kajal.." xfId="4870" xr:uid="{00000000-0005-0000-0000-0000ED120000}"/>
    <cellStyle name="_MEAS. SHEET of PHASE I-07.05.08_Copy of MEAS SHEET OF- ARCH-SK" xfId="4871" xr:uid="{00000000-0005-0000-0000-0000EE120000}"/>
    <cellStyle name="_MEAS. SHEET of PHASE I-07.05.08_DRAFT BOQ " xfId="4872" xr:uid="{00000000-0005-0000-0000-0000EF120000}"/>
    <cellStyle name="_MEAS. SHEET of PHASE I-07.05.08_DRAFT BOQ-COMM-FIN-31.05.11-REV" xfId="4873" xr:uid="{00000000-0005-0000-0000-0000F0120000}"/>
    <cellStyle name="_MEAS. SHEET of PHASE I-07.05.08_DRAFT BOQ-STRL CIVIL &amp; FINISHING WORK-BLOCK D18-25.11.11" xfId="4874" xr:uid="{00000000-0005-0000-0000-0000F1120000}"/>
    <cellStyle name="_MEAS. SHEET of PHASE I-07.05.08_DRAFT-EST-CIVIL-05.11.11" xfId="4875" xr:uid="{00000000-0005-0000-0000-0000F2120000}"/>
    <cellStyle name="_MEAS. SHEET of PHASE I-07.05.08_ESTIMATE-04.05.11-OPTION-2-TO HBS" xfId="4876" xr:uid="{00000000-0005-0000-0000-0000F3120000}"/>
    <cellStyle name="_MEAS. SHEET of PHASE I-07.05.08_ESTIMATE-15.03.11-OPTION-2" xfId="4877" xr:uid="{00000000-0005-0000-0000-0000F4120000}"/>
    <cellStyle name="_MEAS. SHEET of PHASE I-07.05.08_ESTIMATE-CIVIL FINISHING WORK-09-12-11-with rate analysis" xfId="4878" xr:uid="{00000000-0005-0000-0000-0000F5120000}"/>
    <cellStyle name="_MEAS. SHEET of PHASE I-07.05.08_ESTIMATE-CIVIL FINISHING WORK-R1-02.08.11-WITH RA-AHC" xfId="4879" xr:uid="{00000000-0005-0000-0000-0000F6120000}"/>
    <cellStyle name="_MEAS. SHEET of PHASE I-07.05.08_Final BOQ-SEMINAR HALL" xfId="4880" xr:uid="{00000000-0005-0000-0000-0000F7120000}"/>
    <cellStyle name="_MEAS. SHEET of PHASE I-07.05.08_FINAL MEAS SHEET OF-ARCHI-MDP HOSTEL -BL -" xfId="4881" xr:uid="{00000000-0005-0000-0000-0000F8120000}"/>
    <cellStyle name="_MEAS. SHEET of PHASE I-07.05.08_HardWare" xfId="4882" xr:uid="{00000000-0005-0000-0000-0000F9120000}"/>
    <cellStyle name="_MEAS. SHEET of PHASE I-07.05.08_Health care" xfId="4883" xr:uid="{00000000-0005-0000-0000-0000FA120000}"/>
    <cellStyle name="_MEAS. SHEET of PHASE I-07.05.08_JCO's (G+1) - 3 QUARTES" xfId="4884" xr:uid="{00000000-0005-0000-0000-0000FB120000}"/>
    <cellStyle name="_MEAS. SHEET of PHASE I-07.05.08_JCO's (G+1) - 3 QUARTES - FINAL ARCH &amp; STRU" xfId="4885" xr:uid="{00000000-0005-0000-0000-0000FC120000}"/>
    <cellStyle name="_MEAS. SHEET of PHASE I-07.05.08_landscape - nsg" xfId="4886" xr:uid="{00000000-0005-0000-0000-0000FD120000}"/>
    <cellStyle name="_MEAS. SHEET of PHASE I-07.05.08_mansonry and Lw Concrete at classroom-shinu" xfId="4887" xr:uid="{00000000-0005-0000-0000-0000FE120000}"/>
    <cellStyle name="_MEAS. SHEET of PHASE I-07.05.08_MBA COLLAGE-CCBA ARCH" xfId="4888" xr:uid="{00000000-0005-0000-0000-0000FF120000}"/>
    <cellStyle name="_MEAS. SHEET of PHASE I-07.05.08_MEAS SHEET - STRUCTURAL STEEL-REF" xfId="4889" xr:uid="{00000000-0005-0000-0000-000000130000}"/>
    <cellStyle name="_MEAS. SHEET of PHASE I-07.05.08_MEAS SHEET OF (1BHK ECONOMY  Sector A &amp; B-A1,A2,A3,A4,B1&amp;B4 )" xfId="4890" xr:uid="{00000000-0005-0000-0000-000001130000}"/>
    <cellStyle name="_MEAS. SHEET of PHASE I-07.05.08_MEAS SHEET OF (1BHK ECONOMY Sector B-B2&amp;B3)" xfId="4891" xr:uid="{00000000-0005-0000-0000-000002130000}"/>
    <cellStyle name="_MEAS. SHEET of PHASE I-07.05.08_MEAS SHEET OF (1BHK Luxury Sector C-C1,C2 Sector D-D3)" xfId="4892" xr:uid="{00000000-0005-0000-0000-000003130000}"/>
    <cellStyle name="_MEAS. SHEET of PHASE I-07.05.08_MEAS SHEET OF (1BHK Luxury Sector D-D1,D2)" xfId="4893" xr:uid="{00000000-0005-0000-0000-000004130000}"/>
    <cellStyle name="_MEAS. SHEET of PHASE I-07.05.08_MEAS SHEET OF (2BHK Luxury Sector E)" xfId="4894" xr:uid="{00000000-0005-0000-0000-000005130000}"/>
    <cellStyle name="_MEAS. SHEET of PHASE I-07.05.08_MEAS SHEET OF (2BHK Luxury Sector F &amp; E)" xfId="4895" xr:uid="{00000000-0005-0000-0000-000006130000}"/>
    <cellStyle name="_MEAS. SHEET of PHASE I-07.05.08_MEAS SHEET OF 2.5 BHK- ANKITA" xfId="4896" xr:uid="{00000000-0005-0000-0000-000007130000}"/>
    <cellStyle name="_MEAS. SHEET of PHASE I-07.05.08_MEAS SHEET OF 3BHK - 21.3.12 - VK" xfId="4897" xr:uid="{00000000-0005-0000-0000-000008130000}"/>
    <cellStyle name="_MEAS. SHEET of PHASE I-07.05.08_MEAS SHEET OF- ARCH - Lower Ground floor" xfId="4898" xr:uid="{00000000-0005-0000-0000-000009130000}"/>
    <cellStyle name="_MEAS. SHEET of PHASE I-07.05.08_MEAS SHEET OF- ARCH -6th Floor-shinu-" xfId="4899" xr:uid="{00000000-0005-0000-0000-00000A130000}"/>
    <cellStyle name="_MEAS. SHEET of PHASE I-07.05.08_MEAS SHEET OF- ARCH- Chaitali" xfId="4900" xr:uid="{00000000-0005-0000-0000-00000B130000}"/>
    <cellStyle name="_MEAS. SHEET of PHASE I-07.05.08_MEAS SHEET OF- ARCH -LOWER GROUND FLOOR" xfId="4901" xr:uid="{00000000-0005-0000-0000-00000C130000}"/>
    <cellStyle name="_MEAS. SHEET of PHASE I-07.05.08_MEAS SHEET OF- ARCH THIRD FLOOR" xfId="4902" xr:uid="{00000000-0005-0000-0000-00000D130000}"/>
    <cellStyle name="_MEAS. SHEET of PHASE I-07.05.08_MEAS SHEET OF- ARCH-25-12-2010-heena...." xfId="4903" xr:uid="{00000000-0005-0000-0000-00000E130000}"/>
    <cellStyle name="_MEAS. SHEET of PHASE I-07.05.08_MEAS SHEET OF- ARCH-ANKITA " xfId="4904" xr:uid="{00000000-0005-0000-0000-00000F130000}"/>
    <cellStyle name="_MEAS. SHEET of PHASE I-07.05.08_MEAS SHEET OF- ARCH-Ankita-19.10.2011 - Final-CHECK" xfId="4905" xr:uid="{00000000-0005-0000-0000-000010130000}"/>
    <cellStyle name="_MEAS. SHEET of PHASE I-07.05.08_MEAS SHEET OF- ARCH-kajal.." xfId="4906" xr:uid="{00000000-0005-0000-0000-000011130000}"/>
    <cellStyle name="_MEAS. SHEET of PHASE I-07.05.08_MEAS SHEET OF- ARCH-MP" xfId="4907" xr:uid="{00000000-0005-0000-0000-000012130000}"/>
    <cellStyle name="_MEAS. SHEET of PHASE I-07.05.08_MEAS SHEET OF- ARCH-priyanka." xfId="4908" xr:uid="{00000000-0005-0000-0000-000013130000}"/>
    <cellStyle name="_MEAS. SHEET of PHASE I-07.05.08_MEAS SHEET OF BLOCK - C- ALL - MP -CHK" xfId="4909" xr:uid="{00000000-0005-0000-0000-000014130000}"/>
    <cellStyle name="_MEAS. SHEET of PHASE I-07.05.08_MEAS SHEET OF BUILTUPAREA" xfId="4910" xr:uid="{00000000-0005-0000-0000-000015130000}"/>
    <cellStyle name="_MEAS. SHEET of PHASE I-07.05.08_MEAS SHEET OF FLOORING 08-07-2011-Mitali" xfId="4911" xr:uid="{00000000-0005-0000-0000-000016130000}"/>
    <cellStyle name="_MEAS. SHEET of PHASE I-07.05.08_MEAS SHEET OF Joinary Block C -- VK" xfId="4912" xr:uid="{00000000-0005-0000-0000-000017130000}"/>
    <cellStyle name="_MEAS. SHEET of PHASE I-07.05.08_MEAS SHEET OF Masonary 08-07-11 - Ankita" xfId="4913" xr:uid="{00000000-0005-0000-0000-000018130000}"/>
    <cellStyle name="_MEAS. SHEET of PHASE I-07.05.08_MEAS SHEET OF- Mitali" xfId="4914" xr:uid="{00000000-0005-0000-0000-000019130000}"/>
    <cellStyle name="_MEAS. SHEET of PHASE I-07.05.08_MEAS SHEET OF RCC CLASS ROOM 1-PREKSHA-16.3.2012" xfId="4915" xr:uid="{00000000-0005-0000-0000-00001A130000}"/>
    <cellStyle name="_MEAS. SHEET of PHASE I-07.05.08_MEAS SHEET OF RCC CLASS ROOM 2-PREKSHA-16.3.2012" xfId="4916" xr:uid="{00000000-0005-0000-0000-00001B130000}"/>
    <cellStyle name="_MEAS. SHEET of PHASE I-07.05.08_MEAS SHEET OF RCC FOR Admin - 19-03-12 - ANKITA" xfId="4917" xr:uid="{00000000-0005-0000-0000-00001C130000}"/>
    <cellStyle name="_MEAS. SHEET of PHASE I-07.05.08_MEAS SHEET OF RCC FOR LAB-1 - 16-03-12 - ANKITA" xfId="4918" xr:uid="{00000000-0005-0000-0000-00001D130000}"/>
    <cellStyle name="_MEAS. SHEET of PHASE I-07.05.08_MEAS SHEET OF RCC FOR LAB-2 - 16-03-12 - ANKITA" xfId="4919" xr:uid="{00000000-0005-0000-0000-00001E130000}"/>
    <cellStyle name="_MEAS. SHEET of PHASE I-07.05.08_MEAS SHEET OF RCC FOR MDP HOSTEL - 06.06.11-JRP" xfId="4920" xr:uid="{00000000-0005-0000-0000-00001F130000}"/>
    <cellStyle name="_MEAS. SHEET of PHASE I-07.05.08_MEAS SHEET OF RCC FOR Seminar block - 16-03-12 - ANKITA" xfId="4921" xr:uid="{00000000-0005-0000-0000-000020130000}"/>
    <cellStyle name="_MEAS. SHEET of PHASE I-07.05.08_MEAS SHEET OF SECTOR-G 3BHK-14.04.12-JRP" xfId="4922" xr:uid="{00000000-0005-0000-0000-000021130000}"/>
    <cellStyle name="_MEAS. SHEET of PHASE I-07.05.08_MEAS SHEET Of SIX FLOOR WOODEN FLOORING- PREKSHA-RE WRITE FOR FLOORING" xfId="4923" xr:uid="{00000000-0005-0000-0000-000022130000}"/>
    <cellStyle name="_MEAS. SHEET of PHASE I-07.05.08_MEAS SHEET OF STRL CIVIL BLOCK D18-18.11.11-SJU.xls - CHK" xfId="4924" xr:uid="{00000000-0005-0000-0000-000023130000}"/>
    <cellStyle name="_MEAS. SHEET of PHASE I-07.05.08_MEAS SHEET OF Struc (1BHK ECONOMY  Sector A &amp; B-A1,A2,A3,A4,B1&amp;B4 )" xfId="4925" xr:uid="{00000000-0005-0000-0000-000024130000}"/>
    <cellStyle name="_MEAS. SHEET of PHASE I-07.05.08_MEAS SHEET OF Struc (1BHK ECONOMY  Sector B- B2 &amp; B3)" xfId="4926" xr:uid="{00000000-0005-0000-0000-000025130000}"/>
    <cellStyle name="_MEAS. SHEET of PHASE I-07.05.08_MEAS SHEET OF Struc (1BHK Luxury  Sector C- C1 ,C2 &amp; C3)" xfId="4927" xr:uid="{00000000-0005-0000-0000-000026130000}"/>
    <cellStyle name="_MEAS. SHEET of PHASE I-07.05.08_MEAS SHEET OF Struc (1BHK Luxury  Sector D- D1 ,D2 )" xfId="4928" xr:uid="{00000000-0005-0000-0000-000027130000}"/>
    <cellStyle name="_MEAS. SHEET of PHASE I-07.05.08_MEAS SHEET OF Struc (2BHK Luxury  Sector E-E1 )" xfId="4929" xr:uid="{00000000-0005-0000-0000-000028130000}"/>
    <cellStyle name="_MEAS. SHEET of PHASE I-07.05.08_MEAS SHEET OF Struc (2BHK Luxury  Sector E-E2 )" xfId="4930" xr:uid="{00000000-0005-0000-0000-000029130000}"/>
    <cellStyle name="_MEAS. SHEET of PHASE I-07.05.08_MEAS SHEET OF Struc (3BHK Sector-G)-20.04.12-JRP" xfId="4931" xr:uid="{00000000-0005-0000-0000-00002A130000}"/>
    <cellStyle name="_MEAS. SHEET of PHASE I-07.05.08_MEAS SHEET OF- STRUC FINAL 19-01-2012" xfId="4932" xr:uid="{00000000-0005-0000-0000-00002B130000}"/>
    <cellStyle name="_MEAS. SHEET of PHASE I-07.05.08_MEAS SHEET OF-R.C.C. (M) (28-01-12)(Foundation) - chk" xfId="4933" xr:uid="{00000000-0005-0000-0000-00002C130000}"/>
    <cellStyle name="_MEAS. SHEET of PHASE I-07.05.08_Meas Sheet of-stru-STAFF QUARTER-kajal" xfId="4934" xr:uid="{00000000-0005-0000-0000-00002D130000}"/>
    <cellStyle name="_MEAS. SHEET of PHASE I-07.05.08_MEAS_FACULTY HOUSING" xfId="4935" xr:uid="{00000000-0005-0000-0000-00002E130000}"/>
    <cellStyle name="_MEAS. SHEET of PHASE I-07.05.08_MEAS-FACULTY HOUSE-16.04.10-A" xfId="4936" xr:uid="{00000000-0005-0000-0000-00002F130000}"/>
    <cellStyle name="_MEAS. SHEET of PHASE I-07.05.08_Meas-RCC-9-1-12" xfId="4937" xr:uid="{00000000-0005-0000-0000-000030130000}"/>
    <cellStyle name="_MEAS. SHEET of PHASE I-07.05.08_Meas-RCC-9-1-12 chk preksha" xfId="4938" xr:uid="{00000000-0005-0000-0000-000031130000}"/>
    <cellStyle name="_MEAS. SHEET of PHASE I-07.05.08_Meas-RCC-9-1-12 -Mitali" xfId="4939" xr:uid="{00000000-0005-0000-0000-000032130000}"/>
    <cellStyle name="_MEAS. SHEET of PHASE I-07.05.08_MEASS SHEET OF PARTITION WALL -5 TH FLOORmitali-RE WRITE FOR FLOORING" xfId="4940" xr:uid="{00000000-0005-0000-0000-000033130000}"/>
    <cellStyle name="_MEAS. SHEET of PHASE I-07.05.08_Meas-sheet of Arch-workshop avdhi" xfId="4941" xr:uid="{00000000-0005-0000-0000-000034130000}"/>
    <cellStyle name="_MEAS. SHEET of PHASE I-07.05.08_MEAS-SHEET-OF  INTERIOR WORK - CORRIDOR-BL" xfId="4942" xr:uid="{00000000-0005-0000-0000-000035130000}"/>
    <cellStyle name="_MEAS. SHEET of PHASE I-07.05.08_MEAS-SHEET-OF  INTERIOR WORK - other area 1st lower &amp; 2nd lower-BL" xfId="4943" xr:uid="{00000000-0005-0000-0000-000036130000}"/>
    <cellStyle name="_MEAS. SHEET of PHASE I-07.05.08_MEAS-SHEET-OF  INTERIOR WORK -FALSE CEILING -BL" xfId="4944" xr:uid="{00000000-0005-0000-0000-000037130000}"/>
    <cellStyle name="_MEAS. SHEET of PHASE I-07.05.08_MEAS-SHEET-OF  INTERIOR WORK -LIFT LOBBY-BL -" xfId="4945" xr:uid="{00000000-0005-0000-0000-000038130000}"/>
    <cellStyle name="_MEAS. SHEET of PHASE I-07.05.08_MEAS-SHEET-OF Flooring - Chaitali -" xfId="4946" xr:uid="{00000000-0005-0000-0000-000039130000}"/>
    <cellStyle name="_MEAS. SHEET of PHASE I-07.05.08_MEAS-SHEET-OF Partition - Chaitali - " xfId="4947" xr:uid="{00000000-0005-0000-0000-00003A130000}"/>
    <cellStyle name="_MEAS. SHEET of PHASE I-07.05.08_Measurement" xfId="4948" xr:uid="{00000000-0005-0000-0000-00003B130000}"/>
    <cellStyle name="_MEAS. SHEET of PHASE I-07.05.08_Measurement 2" xfId="4949" xr:uid="{00000000-0005-0000-0000-00003C130000}"/>
    <cellStyle name="_MEAS. SHEET of PHASE I-07.05.08_MEASUREMENT SHEET FINAL - SHINU" xfId="4950" xr:uid="{00000000-0005-0000-0000-00003D130000}"/>
    <cellStyle name="_MEAS. SHEET of PHASE I-07.05.08_MEASUREMENT SHEET FINNAL - SHINU" xfId="4951" xr:uid="{00000000-0005-0000-0000-00003E130000}"/>
    <cellStyle name="_MEAS. SHEET of PHASE I-07.05.08_MEASUREMENT SHEET -Plaster At Guest House- Chaitali" xfId="4952" xr:uid="{00000000-0005-0000-0000-00003F130000}"/>
    <cellStyle name="_MEAS. SHEET of PHASE I-07.05.08_MEASURMENT-Entrance Lobby 2nd Floor" xfId="4953" xr:uid="{00000000-0005-0000-0000-000040130000}"/>
    <cellStyle name="_MEAS. SHEET of PHASE I-07.05.08_Miscellaneous work" xfId="4954" xr:uid="{00000000-0005-0000-0000-000041130000}"/>
    <cellStyle name="_MEAS. SHEET of PHASE I-07.05.08_painting" xfId="4955" xr:uid="{00000000-0005-0000-0000-000042130000}"/>
    <cellStyle name="_MEAS. SHEET of PHASE I-07.05.08_Partition" xfId="4956" xr:uid="{00000000-0005-0000-0000-000043130000}"/>
    <cellStyle name="_MEAS. SHEET of PHASE I-07.05.08_Plumbing Sheet 10-02 -2012 -- VK" xfId="4957" xr:uid="{00000000-0005-0000-0000-000044130000}"/>
    <cellStyle name="_MEAS. SHEET of PHASE I-07.05.08_RA-MKT" xfId="4958" xr:uid="{00000000-0005-0000-0000-000045130000}"/>
    <cellStyle name="_MEAS. SHEET of PHASE I-07.05.08_RESI. FIN BOQ - D18" xfId="4959" xr:uid="{00000000-0005-0000-0000-000046130000}"/>
    <cellStyle name="_MEAS. SHEET of PHASE I-07.05.08_REVISED ESTIMATE -29.09.11" xfId="4960" xr:uid="{00000000-0005-0000-0000-000047130000}"/>
    <cellStyle name="_MEAS. SHEET of PHASE I-07.05.08_Steel truss-Dharmendra" xfId="4961" xr:uid="{00000000-0005-0000-0000-000048130000}"/>
    <cellStyle name="_MEAS. SHEET of PHASE I-07.05.08_Structr" xfId="4962" xr:uid="{00000000-0005-0000-0000-000049130000}"/>
    <cellStyle name="_MEAS. SHEET of PHASE I-07.05.08_SUMMARY (2)" xfId="4963" xr:uid="{00000000-0005-0000-0000-00004A130000}"/>
    <cellStyle name="_MEAS. SHEET of PHASE II-07.05.08-JKP" xfId="4964" xr:uid="{00000000-0005-0000-0000-00004B130000}"/>
    <cellStyle name="_MEAS. SHEET of PHASE II-07.05.08-JKP 2" xfId="4965" xr:uid="{00000000-0005-0000-0000-00004C130000}"/>
    <cellStyle name="_MEAS. SHEET of PHASE II-07.05.08-JKP 3" xfId="4966" xr:uid="{00000000-0005-0000-0000-00004D130000}"/>
    <cellStyle name="_MEAS. SHEET of PHASE II-07.05.08-JKP 4" xfId="4967" xr:uid="{00000000-0005-0000-0000-00004E130000}"/>
    <cellStyle name="_MEAS. SHEET of PHASE II-07.05.08-JKP 5" xfId="4968" xr:uid="{00000000-0005-0000-0000-00004F130000}"/>
    <cellStyle name="_MEAS. SHEET of PHASE II-07.05.08-JKP 6" xfId="4969" xr:uid="{00000000-0005-0000-0000-000050130000}"/>
    <cellStyle name="_MEAS. SHEET of PHASE II-07.05.08-JKP_2 BHK" xfId="4970" xr:uid="{00000000-0005-0000-0000-000051130000}"/>
    <cellStyle name="_MEAS. SHEET of PHASE II-07.05.08-JKP_5th FLOOR" xfId="4971" xr:uid="{00000000-0005-0000-0000-000052130000}"/>
    <cellStyle name="_MEAS. SHEET of PHASE II-07.05.08-JKP_ARCH-Office" xfId="4972" xr:uid="{00000000-0005-0000-0000-000053130000}"/>
    <cellStyle name="_MEAS. SHEET of PHASE II-07.05.08-JKP_Block -E" xfId="4973" xr:uid="{00000000-0005-0000-0000-000054130000}"/>
    <cellStyle name="_MEAS. SHEET of PHASE II-07.05.08-JKP_BOQ" xfId="4974" xr:uid="{00000000-0005-0000-0000-000055130000}"/>
    <cellStyle name="_MEAS. SHEET of PHASE II-07.05.08-JKP_BOQ OF FINISHES FOR residentialL- 21.05.11" xfId="4975" xr:uid="{00000000-0005-0000-0000-000056130000}"/>
    <cellStyle name="_MEAS. SHEET of PHASE II-07.05.08-JKP_BOQ_1" xfId="4976" xr:uid="{00000000-0005-0000-0000-000057130000}"/>
    <cellStyle name="_MEAS. SHEET of PHASE II-07.05.08-JKP_BOQ_Assumption" xfId="4977" xr:uid="{00000000-0005-0000-0000-000058130000}"/>
    <cellStyle name="_MEAS. SHEET of PHASE II-07.05.08-JKP_BOQ_HardWare" xfId="4978" xr:uid="{00000000-0005-0000-0000-000059130000}"/>
    <cellStyle name="_MEAS. SHEET of PHASE II-07.05.08-JKP_BOQ_MEAS SHEET OF- BLOCK-B-29-2-2012-shinu chk pre" xfId="4979" xr:uid="{00000000-0005-0000-0000-00005A130000}"/>
    <cellStyle name="_MEAS. SHEET of PHASE II-07.05.08-JKP_BOQ_MEAS SHEET OF-structure- 3.3..2012.xls (Block A,B,C ,D,E) - CHK Shinu" xfId="4980" xr:uid="{00000000-0005-0000-0000-00005B130000}"/>
    <cellStyle name="_MEAS. SHEET of PHASE II-07.05.08-JKP_BOQ_MEAS SHEET OF-structure preksha- 3.3..2012" xfId="4981" xr:uid="{00000000-0005-0000-0000-00005C130000}"/>
    <cellStyle name="_MEAS. SHEET of PHASE II-07.05.08-JKP_BOQ_MEAS SHEET OF-structure preksha- 3.3..2012.xls (Block C ,D,E) - CHK - C" xfId="4982" xr:uid="{00000000-0005-0000-0000-00005D130000}"/>
    <cellStyle name="_MEAS. SHEET of PHASE II-07.05.08-JKP_BOQ_RESI. FIN BOQ - D18" xfId="4983" xr:uid="{00000000-0005-0000-0000-00005E130000}"/>
    <cellStyle name="_MEAS. SHEET of PHASE II-07.05.08-JKP_BOQ_SUMMARY (2)" xfId="4984" xr:uid="{00000000-0005-0000-0000-00005F130000}"/>
    <cellStyle name="_MEAS. SHEET of PHASE II-07.05.08-JKP_Builtup Area" xfId="4985" xr:uid="{00000000-0005-0000-0000-000060130000}"/>
    <cellStyle name="_MEAS. SHEET of PHASE II-07.05.08-JKP_Copy of Copy of MEAS SHEET OF- ARCH-SHIKHA" xfId="4986" xr:uid="{00000000-0005-0000-0000-000061130000}"/>
    <cellStyle name="_MEAS. SHEET of PHASE II-07.05.08-JKP_Copy of MEAS SHEET OF- ARCH-kajal.." xfId="4987" xr:uid="{00000000-0005-0000-0000-000062130000}"/>
    <cellStyle name="_MEAS. SHEET of PHASE II-07.05.08-JKP_Copy of MEAS SHEET OF- ARCH-SK" xfId="4988" xr:uid="{00000000-0005-0000-0000-000063130000}"/>
    <cellStyle name="_MEAS. SHEET of PHASE II-07.05.08-JKP_DRAFT BOQ-COMM-FIN-31.05.11-REV" xfId="4989" xr:uid="{00000000-0005-0000-0000-000064130000}"/>
    <cellStyle name="_MEAS. SHEET of PHASE II-07.05.08-JKP_DRAFT BOQ-FINISHES-BLOCK D18-21.11.11" xfId="4990" xr:uid="{00000000-0005-0000-0000-000065130000}"/>
    <cellStyle name="_MEAS. SHEET of PHASE II-07.05.08-JKP_DRAFT BOQ-STRL CIVIL &amp; FINISHING WORK-BLOCK D18-25.11.11" xfId="4991" xr:uid="{00000000-0005-0000-0000-000066130000}"/>
    <cellStyle name="_MEAS. SHEET of PHASE II-07.05.08-JKP_DRAFT-BOQ-CIVIL-RESI-30.05.11-R1-(REV-Bhavika)(plaster)" xfId="4992" xr:uid="{00000000-0005-0000-0000-000067130000}"/>
    <cellStyle name="_MEAS. SHEET of PHASE II-07.05.08-JKP_ESTIMATE- RTC CREST ANNEX-20-02-10-SSA" xfId="4993" xr:uid="{00000000-0005-0000-0000-000068130000}"/>
    <cellStyle name="_MEAS. SHEET of PHASE II-07.05.08-JKP_ESTIMATE-15.03.11-OPTION-2" xfId="4994" xr:uid="{00000000-0005-0000-0000-000069130000}"/>
    <cellStyle name="_MEAS. SHEET of PHASE II-07.05.08-JKP_ESTIMATE-CLUB HOUSE PUNE-NIRMAL-15-07-10-R2" xfId="4995" xr:uid="{00000000-0005-0000-0000-00006A130000}"/>
    <cellStyle name="_MEAS. SHEET of PHASE II-07.05.08-JKP_ESTIMATE-INTERIOR CLUB HOUSE-29-11-10-To AHC" xfId="4996" xr:uid="{00000000-0005-0000-0000-00006B130000}"/>
    <cellStyle name="_MEAS. SHEET of PHASE II-07.05.08-JKP_EST-STRL CIVIL-CLUB HOUSE-28.10.10-R1-MR.HITEN" xfId="4997" xr:uid="{00000000-0005-0000-0000-00006C130000}"/>
    <cellStyle name="_MEAS. SHEET of PHASE II-07.05.08-JKP_Final BOQ-SEMINAR HALL" xfId="4998" xr:uid="{00000000-0005-0000-0000-00006D130000}"/>
    <cellStyle name="_MEAS. SHEET of PHASE II-07.05.08-JKP_FINAL MEAS SHEET OF-ARCHI-MDP HOSTEL -BL -" xfId="4999" xr:uid="{00000000-0005-0000-0000-00006E130000}"/>
    <cellStyle name="_MEAS. SHEET of PHASE II-07.05.08-JKP_HardWare" xfId="5000" xr:uid="{00000000-0005-0000-0000-00006F130000}"/>
    <cellStyle name="_MEAS. SHEET of PHASE II-07.05.08-JKP_Health care" xfId="5001" xr:uid="{00000000-0005-0000-0000-000070130000}"/>
    <cellStyle name="_MEAS. SHEET of PHASE II-07.05.08-JKP_JCO's (G+1) - 3 QUARTES" xfId="5002" xr:uid="{00000000-0005-0000-0000-000071130000}"/>
    <cellStyle name="_MEAS. SHEET of PHASE II-07.05.08-JKP_JCO's (G+1) - 3 QUARTES - FINAL ARCH &amp; STRU" xfId="5003" xr:uid="{00000000-0005-0000-0000-000072130000}"/>
    <cellStyle name="_MEAS. SHEET of PHASE II-07.05.08-JKP_JCO's (G+1) - 3 QUARTES - FINAL ARCH &amp; STRU_ESTIMATE-07.11.11" xfId="5004" xr:uid="{00000000-0005-0000-0000-000073130000}"/>
    <cellStyle name="_MEAS. SHEET of PHASE II-07.05.08-JKP_JCO's (G+1) - 3 QUARTES - FINAL ARCH &amp; STRU_EST-ROAD WORK-02.09.11-TO PROZONE" xfId="5005" xr:uid="{00000000-0005-0000-0000-000074130000}"/>
    <cellStyle name="_MEAS. SHEET of PHASE II-07.05.08-JKP_JCO's (G+1) - 3 QUARTES_ESTIMATE-07.11.11" xfId="5006" xr:uid="{00000000-0005-0000-0000-000075130000}"/>
    <cellStyle name="_MEAS. SHEET of PHASE II-07.05.08-JKP_JCO's (G+1) - 3 QUARTES_EST-ROAD WORK-02.09.11-TO PROZONE" xfId="5007" xr:uid="{00000000-0005-0000-0000-000076130000}"/>
    <cellStyle name="_MEAS. SHEET of PHASE II-07.05.08-JKP_JCO's (G+1) - 4 QUARTES" xfId="5008" xr:uid="{00000000-0005-0000-0000-000077130000}"/>
    <cellStyle name="_MEAS. SHEET of PHASE II-07.05.08-JKP_JCO's (G+1) - 4 QUARTES 2" xfId="5009" xr:uid="{00000000-0005-0000-0000-000078130000}"/>
    <cellStyle name="_MEAS. SHEET of PHASE II-07.05.08-JKP_JCO's (G+1) - 4 QUARTES_TCS-BUDGET format (Spectral)29 12 11 (2)" xfId="5010" xr:uid="{00000000-0005-0000-0000-000079130000}"/>
    <cellStyle name="_MEAS. SHEET of PHASE II-07.05.08-JKP_k1" xfId="5011" xr:uid="{00000000-0005-0000-0000-00007A130000}"/>
    <cellStyle name="_MEAS. SHEET of PHASE II-07.05.08-JKP_mansonry and Lw Concrete at classroom-shinu" xfId="5012" xr:uid="{00000000-0005-0000-0000-00007B130000}"/>
    <cellStyle name="_MEAS. SHEET of PHASE II-07.05.08-JKP_MBA COLLAGE-CCBA ARCH" xfId="5013" xr:uid="{00000000-0005-0000-0000-00007C130000}"/>
    <cellStyle name="_MEAS. SHEET of PHASE II-07.05.08-JKP_MEAS SHEET - STRUCTURAL STEEL-REF" xfId="5014" xr:uid="{00000000-0005-0000-0000-00007D130000}"/>
    <cellStyle name="_MEAS. SHEET of PHASE II-07.05.08-JKP_MEAS SHEET -INTERIIOR-B" xfId="5015" xr:uid="{00000000-0005-0000-0000-00007E130000}"/>
    <cellStyle name="_MEAS. SHEET of PHASE II-07.05.08-JKP_MEAS SHEET OF (1BHK ECONOMY  Sector A &amp; B-A1,A2,A3,A4,B1&amp;B4 )" xfId="5016" xr:uid="{00000000-0005-0000-0000-00007F130000}"/>
    <cellStyle name="_MEAS. SHEET of PHASE II-07.05.08-JKP_MEAS SHEET OF (1BHK ECONOMY Sector B-B2&amp;B3)" xfId="5017" xr:uid="{00000000-0005-0000-0000-000080130000}"/>
    <cellStyle name="_MEAS. SHEET of PHASE II-07.05.08-JKP_MEAS SHEET OF (1BHK Luxury Sector C-C1,C2 Sector D-D3)" xfId="5018" xr:uid="{00000000-0005-0000-0000-000081130000}"/>
    <cellStyle name="_MEAS. SHEET of PHASE II-07.05.08-JKP_MEAS SHEET OF (1BHK Luxury Sector D-D1,D2)" xfId="5019" xr:uid="{00000000-0005-0000-0000-000082130000}"/>
    <cellStyle name="_MEAS. SHEET of PHASE II-07.05.08-JKP_MEAS SHEET OF (2BHK Luxury Sector E)" xfId="5020" xr:uid="{00000000-0005-0000-0000-000083130000}"/>
    <cellStyle name="_MEAS. SHEET of PHASE II-07.05.08-JKP_MEAS SHEET OF (2BHK Luxury Sector F &amp; E)" xfId="5021" xr:uid="{00000000-0005-0000-0000-000084130000}"/>
    <cellStyle name="_MEAS. SHEET of PHASE II-07.05.08-JKP_MEAS SHEET OF 2.5 BHK- ANKITA" xfId="5022" xr:uid="{00000000-0005-0000-0000-000085130000}"/>
    <cellStyle name="_MEAS. SHEET of PHASE II-07.05.08-JKP_MEAS SHEET OF 3BHK - 21.3.12 - VK" xfId="5023" xr:uid="{00000000-0005-0000-0000-000086130000}"/>
    <cellStyle name="_MEAS. SHEET of PHASE II-07.05.08-JKP_MEAS SHEET OF- ARCH - Lower Ground floor" xfId="5024" xr:uid="{00000000-0005-0000-0000-000087130000}"/>
    <cellStyle name="_MEAS. SHEET of PHASE II-07.05.08-JKP_MEAS SHEET OF- ARCH -6th Floor-shinu-" xfId="5025" xr:uid="{00000000-0005-0000-0000-000088130000}"/>
    <cellStyle name="_MEAS. SHEET of PHASE II-07.05.08-JKP_MEAS SHEET OF- ARCH- Chaitali" xfId="5026" xr:uid="{00000000-0005-0000-0000-000089130000}"/>
    <cellStyle name="_MEAS. SHEET of PHASE II-07.05.08-JKP_MEAS SHEET OF- ARCH -LOWER GROUND FLOOR" xfId="5027" xr:uid="{00000000-0005-0000-0000-00008A130000}"/>
    <cellStyle name="_MEAS. SHEET of PHASE II-07.05.08-JKP_MEAS SHEET OF- ARCH THIRD FLOOR" xfId="5028" xr:uid="{00000000-0005-0000-0000-00008B130000}"/>
    <cellStyle name="_MEAS. SHEET of PHASE II-07.05.08-JKP_MEAS SHEET OF- ARCH-25-12-2010-heena...." xfId="5029" xr:uid="{00000000-0005-0000-0000-00008C130000}"/>
    <cellStyle name="_MEAS. SHEET of PHASE II-07.05.08-JKP_MEAS SHEET OF- ARCH-ANKITA " xfId="5030" xr:uid="{00000000-0005-0000-0000-00008D130000}"/>
    <cellStyle name="_MEAS. SHEET of PHASE II-07.05.08-JKP_MEAS SHEET OF- ARCH-Ankita-19.10.2011 - Final-CHECK" xfId="5031" xr:uid="{00000000-0005-0000-0000-00008E130000}"/>
    <cellStyle name="_MEAS. SHEET of PHASE II-07.05.08-JKP_MEAS SHEET OF- ARCH-kajal.." xfId="5032" xr:uid="{00000000-0005-0000-0000-00008F130000}"/>
    <cellStyle name="_MEAS. SHEET of PHASE II-07.05.08-JKP_MEAS SHEET OF- ARCH-MP" xfId="5033" xr:uid="{00000000-0005-0000-0000-000090130000}"/>
    <cellStyle name="_MEAS. SHEET of PHASE II-07.05.08-JKP_MEAS SHEET OF- ARCH-priyanka." xfId="5034" xr:uid="{00000000-0005-0000-0000-000091130000}"/>
    <cellStyle name="_MEAS. SHEET of PHASE II-07.05.08-JKP_MEAS SHEET OF BLOCK - C- ALL - MP -CHK" xfId="5035" xr:uid="{00000000-0005-0000-0000-000092130000}"/>
    <cellStyle name="_MEAS. SHEET of PHASE II-07.05.08-JKP_MEAS SHEET OF BUILTUPAREA" xfId="5036" xr:uid="{00000000-0005-0000-0000-000093130000}"/>
    <cellStyle name="_MEAS. SHEET of PHASE II-07.05.08-JKP_MEAS SHEET OF Elevation fearture -07-07-11- SHINU" xfId="5037" xr:uid="{00000000-0005-0000-0000-000094130000}"/>
    <cellStyle name="_MEAS. SHEET of PHASE II-07.05.08-JKP_MEAS SHEET OF FINISHES FOR BLOCK D 18 - 21.11.11.xls - CHK" xfId="5038" xr:uid="{00000000-0005-0000-0000-000095130000}"/>
    <cellStyle name="_MEAS. SHEET of PHASE II-07.05.08-JKP_MEAS SHEET OF FLOORING 08-07-2011-Mitali" xfId="5039" xr:uid="{00000000-0005-0000-0000-000096130000}"/>
    <cellStyle name="_MEAS. SHEET of PHASE II-07.05.08-JKP_MEAS SHEET OF Joinary Block C -- VK" xfId="5040" xr:uid="{00000000-0005-0000-0000-000097130000}"/>
    <cellStyle name="_MEAS. SHEET of PHASE II-07.05.08-JKP_MEAS SHEET OF Joinary Block D shinu" xfId="5041" xr:uid="{00000000-0005-0000-0000-000098130000}"/>
    <cellStyle name="_MEAS. SHEET of PHASE II-07.05.08-JKP_MEAS SHEET OF Masonary 08-07-11 - Ankita" xfId="5042" xr:uid="{00000000-0005-0000-0000-000099130000}"/>
    <cellStyle name="_MEAS. SHEET of PHASE II-07.05.08-JKP_MEAS SHEET OF Masonary 24-06-11-final" xfId="5043" xr:uid="{00000000-0005-0000-0000-00009A130000}"/>
    <cellStyle name="_MEAS. SHEET of PHASE II-07.05.08-JKP_MEAS SHEET OF- Mitali" xfId="5044" xr:uid="{00000000-0005-0000-0000-00009B130000}"/>
    <cellStyle name="_MEAS. SHEET of PHASE II-07.05.08-JKP_MEAS SHEET OF RCC CLASS ROOM 1-PREKSHA-16.3.2012" xfId="5045" xr:uid="{00000000-0005-0000-0000-00009C130000}"/>
    <cellStyle name="_MEAS. SHEET of PHASE II-07.05.08-JKP_MEAS SHEET OF RCC CLASS ROOM 2-PREKSHA-16.3.2012" xfId="5046" xr:uid="{00000000-0005-0000-0000-00009D130000}"/>
    <cellStyle name="_MEAS. SHEET of PHASE II-07.05.08-JKP_MEAS SHEET OF RCC FOR Admin - 19-03-12 - ANKITA" xfId="5047" xr:uid="{00000000-0005-0000-0000-00009E130000}"/>
    <cellStyle name="_MEAS. SHEET of PHASE II-07.05.08-JKP_MEAS SHEET OF RCC FOR LAB-1 - 16-03-12 - ANKITA" xfId="5048" xr:uid="{00000000-0005-0000-0000-00009F130000}"/>
    <cellStyle name="_MEAS. SHEET of PHASE II-07.05.08-JKP_MEAS SHEET OF RCC FOR LAB-2 - 16-03-12 - ANKITA" xfId="5049" xr:uid="{00000000-0005-0000-0000-0000A0130000}"/>
    <cellStyle name="_MEAS. SHEET of PHASE II-07.05.08-JKP_MEAS SHEET OF RCC FOR MDP HOSTEL - 06.06.11-JRP" xfId="5050" xr:uid="{00000000-0005-0000-0000-0000A1130000}"/>
    <cellStyle name="_MEAS. SHEET of PHASE II-07.05.08-JKP_MEAS SHEET OF RCC FOR Seminar block - 16-03-12 - ANKITA" xfId="5051" xr:uid="{00000000-0005-0000-0000-0000A2130000}"/>
    <cellStyle name="_MEAS. SHEET of PHASE II-07.05.08-JKP_MEAS SHEET OF SECTOR-G 3BHK-14.04.12-JRP" xfId="5052" xr:uid="{00000000-0005-0000-0000-0000A3130000}"/>
    <cellStyle name="_MEAS. SHEET of PHASE II-07.05.08-JKP_MEAS SHEET Of SIX FLOOR WOODEN FLOORING- PREKSHA-RE WRITE FOR FLOORING" xfId="5053" xr:uid="{00000000-0005-0000-0000-0000A4130000}"/>
    <cellStyle name="_MEAS. SHEET of PHASE II-07.05.08-JKP_MEAS SHEET OF STRL CIVIL BLOCK D18-18.11.11-SJU" xfId="5054" xr:uid="{00000000-0005-0000-0000-0000A5130000}"/>
    <cellStyle name="_MEAS. SHEET of PHASE II-07.05.08-JKP_MEAS SHEET OF STRL CIVIL BLOCK D18-18.11.11-SJU.xls - CHK" xfId="5055" xr:uid="{00000000-0005-0000-0000-0000A6130000}"/>
    <cellStyle name="_MEAS. SHEET of PHASE II-07.05.08-JKP_MEAS SHEET OF Struc (1BHK ECONOMY  Sector A &amp; B-A1,A2,A3,A4,B1&amp;B4 )" xfId="5056" xr:uid="{00000000-0005-0000-0000-0000A7130000}"/>
    <cellStyle name="_MEAS. SHEET of PHASE II-07.05.08-JKP_MEAS SHEET OF Struc (1BHK ECONOMY  Sector B- B2 &amp; B3)" xfId="5057" xr:uid="{00000000-0005-0000-0000-0000A8130000}"/>
    <cellStyle name="_MEAS. SHEET of PHASE II-07.05.08-JKP_MEAS SHEET OF Struc (1BHK Luxury  Sector C- C1 ,C2 &amp; C3)" xfId="5058" xr:uid="{00000000-0005-0000-0000-0000A9130000}"/>
    <cellStyle name="_MEAS. SHEET of PHASE II-07.05.08-JKP_MEAS SHEET OF Struc (1BHK Luxury  Sector D- D1 ,D2 )" xfId="5059" xr:uid="{00000000-0005-0000-0000-0000AA130000}"/>
    <cellStyle name="_MEAS. SHEET of PHASE II-07.05.08-JKP_MEAS SHEET OF Struc (2BHK Luxury  Sector E-E1 )" xfId="5060" xr:uid="{00000000-0005-0000-0000-0000AB130000}"/>
    <cellStyle name="_MEAS. SHEET of PHASE II-07.05.08-JKP_MEAS SHEET OF Struc (2BHK Luxury  Sector E-E2 )" xfId="5061" xr:uid="{00000000-0005-0000-0000-0000AC130000}"/>
    <cellStyle name="_MEAS. SHEET of PHASE II-07.05.08-JKP_MEAS SHEET OF Struc (3BHK Sector-G)-20.04.12-JRP" xfId="5062" xr:uid="{00000000-0005-0000-0000-0000AD130000}"/>
    <cellStyle name="_MEAS. SHEET of PHASE II-07.05.08-JKP_MEAS SHEET OF- STRUC FINAL 19-01-2012" xfId="5063" xr:uid="{00000000-0005-0000-0000-0000AE130000}"/>
    <cellStyle name="_MEAS. SHEET of PHASE II-07.05.08-JKP_MEAS SHEET OF Waterproofing as per Revised drg. 4-11-11 (RESi)- P" xfId="5064" xr:uid="{00000000-0005-0000-0000-0000AF130000}"/>
    <cellStyle name="_MEAS. SHEET of PHASE II-07.05.08-JKP_Meas Sheet of-stru-STAFF QUARTER-kajal" xfId="5065" xr:uid="{00000000-0005-0000-0000-0000B0130000}"/>
    <cellStyle name="_MEAS. SHEET of PHASE II-07.05.08-JKP_MEAS_FACULTY HOUSING" xfId="5066" xr:uid="{00000000-0005-0000-0000-0000B1130000}"/>
    <cellStyle name="_MEAS. SHEET of PHASE II-07.05.08-JKP_MEAS-FACULTY HOUSE-16.04.10-A" xfId="5067" xr:uid="{00000000-0005-0000-0000-0000B2130000}"/>
    <cellStyle name="_MEAS. SHEET of PHASE II-07.05.08-JKP_MEAS-PAINT D 18" xfId="5068" xr:uid="{00000000-0005-0000-0000-0000B3130000}"/>
    <cellStyle name="_MEAS. SHEET of PHASE II-07.05.08-JKP_Meas-RCC-9-1-12" xfId="5069" xr:uid="{00000000-0005-0000-0000-0000B4130000}"/>
    <cellStyle name="_MEAS. SHEET of PHASE II-07.05.08-JKP_Meas-RCC-9-1-12 chk preksha" xfId="5070" xr:uid="{00000000-0005-0000-0000-0000B5130000}"/>
    <cellStyle name="_MEAS. SHEET of PHASE II-07.05.08-JKP_Meas-RCC-9-1-12 -Mitali" xfId="5071" xr:uid="{00000000-0005-0000-0000-0000B6130000}"/>
    <cellStyle name="_MEAS. SHEET of PHASE II-07.05.08-JKP_MEASS SHEET OF PARTITION WALL -5 TH FLOORmitali-RE WRITE FOR FLOORING" xfId="5072" xr:uid="{00000000-0005-0000-0000-0000B7130000}"/>
    <cellStyle name="_MEAS. SHEET of PHASE II-07.05.08-JKP_MEAS-SHEET- FINISHING-BL" xfId="5073" xr:uid="{00000000-0005-0000-0000-0000B8130000}"/>
    <cellStyle name="_MEAS. SHEET of PHASE II-07.05.08-JKP_MEAS-SHEET-OF  INTERIOR WORK - CORRIDOR-BL" xfId="5074" xr:uid="{00000000-0005-0000-0000-0000B9130000}"/>
    <cellStyle name="_MEAS. SHEET of PHASE II-07.05.08-JKP_MEAS-SHEET-OF  INTERIOR WORK - other area 1st lower &amp; 2nd lower-BL" xfId="5075" xr:uid="{00000000-0005-0000-0000-0000BA130000}"/>
    <cellStyle name="_MEAS. SHEET of PHASE II-07.05.08-JKP_MEAS-SHEET-OF  INTERIOR WORK -FALSE CEILING -BL" xfId="5076" xr:uid="{00000000-0005-0000-0000-0000BB130000}"/>
    <cellStyle name="_MEAS. SHEET of PHASE II-07.05.08-JKP_MEAS-SHEET-OF  INTERIOR WORK -LIFT LOBBY-BL -" xfId="5077" xr:uid="{00000000-0005-0000-0000-0000BC130000}"/>
    <cellStyle name="_MEAS. SHEET of PHASE II-07.05.08-JKP_MEAS-SHEET-OF Flooring - Chaitali -" xfId="5078" xr:uid="{00000000-0005-0000-0000-0000BD130000}"/>
    <cellStyle name="_MEAS. SHEET of PHASE II-07.05.08-JKP_MEAS-SHEET-OF Partition - Chaitali - " xfId="5079" xr:uid="{00000000-0005-0000-0000-0000BE130000}"/>
    <cellStyle name="_MEAS. SHEET of PHASE II-07.05.08-JKP_Measurement" xfId="5080" xr:uid="{00000000-0005-0000-0000-0000BF130000}"/>
    <cellStyle name="_MEAS. SHEET of PHASE II-07.05.08-JKP_Measurement 2" xfId="5081" xr:uid="{00000000-0005-0000-0000-0000C0130000}"/>
    <cellStyle name="_MEAS. SHEET of PHASE II-07.05.08-JKP_MEASUREMENT SHEET -Plaster At Guest House- Chaitali" xfId="5082" xr:uid="{00000000-0005-0000-0000-0000C1130000}"/>
    <cellStyle name="_MEAS. SHEET of PHASE II-07.05.08-JKP_Measurement_MEASUREMENT SHEET - RCC Chajja - B-C-D-SJU" xfId="5083" xr:uid="{00000000-0005-0000-0000-0000C2130000}"/>
    <cellStyle name="_MEAS. SHEET of PHASE II-07.05.08-JKP_Measurement_MEASUREMENT SHEET - STRUCTURAL - Check Shinu" xfId="5084" xr:uid="{00000000-0005-0000-0000-0000C3130000}"/>
    <cellStyle name="_MEAS. SHEET of PHASE II-07.05.08-JKP_Measurement_TOWER D" xfId="5085" xr:uid="{00000000-0005-0000-0000-0000C4130000}"/>
    <cellStyle name="_MEAS. SHEET of PHASE II-07.05.08-JKP_Miscellaneous work" xfId="5086" xr:uid="{00000000-0005-0000-0000-0000C5130000}"/>
    <cellStyle name="_MEAS. SHEET of PHASE II-07.05.08-JKP_PAINTING" xfId="5087" xr:uid="{00000000-0005-0000-0000-0000C6130000}"/>
    <cellStyle name="_MEAS. SHEET of PHASE II-07.05.08-JKP_Partition" xfId="5088" xr:uid="{00000000-0005-0000-0000-0000C7130000}"/>
    <cellStyle name="_MEAS. SHEET of PHASE II-07.05.08-JKP_Plumbing Sheet 10-02 -2012 -- VK" xfId="5089" xr:uid="{00000000-0005-0000-0000-0000C8130000}"/>
    <cellStyle name="_MEAS. SHEET of PHASE II-07.05.08-JKP_RA_MKT_INTERIOR" xfId="5090" xr:uid="{00000000-0005-0000-0000-0000C9130000}"/>
    <cellStyle name="_MEAS. SHEET of PHASE II-07.05.08-JKP_RA-MKT" xfId="5091" xr:uid="{00000000-0005-0000-0000-0000CA130000}"/>
    <cellStyle name="_MEAS. SHEET of PHASE II-07.05.08-JKP_RA-MKT_1" xfId="5092" xr:uid="{00000000-0005-0000-0000-0000CB130000}"/>
    <cellStyle name="_MEAS. SHEET of PHASE II-07.05.08-JKP_REV. BOQ-KNOWLEDGE CENTERl-09-01-10-AP" xfId="5093" xr:uid="{00000000-0005-0000-0000-0000CC130000}"/>
    <cellStyle name="_MEAS. SHEET of PHASE II-07.05.08-JKP_REV.EST" xfId="5094" xr:uid="{00000000-0005-0000-0000-0000CD130000}"/>
    <cellStyle name="_MEAS. SHEET of PHASE II-07.05.08-JKP_REV.ESTIMATE" xfId="5095" xr:uid="{00000000-0005-0000-0000-0000CE130000}"/>
    <cellStyle name="_MEAS. SHEET of PHASE II-07.05.08-JKP_REV-BOQ" xfId="5096" xr:uid="{00000000-0005-0000-0000-0000CF130000}"/>
    <cellStyle name="_MEAS. SHEET of PHASE II-07.05.08-JKP_REVISED ESTIMATE -29.09.11" xfId="5097" xr:uid="{00000000-0005-0000-0000-0000D0130000}"/>
    <cellStyle name="_MEAS. SHEET of PHASE II-07.05.08-JKP_Steel truss-Dharmendra" xfId="5098" xr:uid="{00000000-0005-0000-0000-0000D1130000}"/>
    <cellStyle name="_MEAS. SHEET of PHASE II-07.05.08-JKP_Structr" xfId="5099" xr:uid="{00000000-0005-0000-0000-0000D2130000}"/>
    <cellStyle name="_MEAS. SHEET of PHASE II-07.05.08-JKP_SUMMARY (2)" xfId="5100" xr:uid="{00000000-0005-0000-0000-0000D3130000}"/>
    <cellStyle name="_MEAS. SHEET of PHASE II-07.05.08-JKP_TOWER D" xfId="5101" xr:uid="{00000000-0005-0000-0000-0000D4130000}"/>
    <cellStyle name="_MEAS. SHEET of Plot-2 Campus -2  5-07-08 P" xfId="5102" xr:uid="{00000000-0005-0000-0000-0000D5130000}"/>
    <cellStyle name="_MEAS. SHEET of Plot-2 Campus -2  5-07-08 P_Health care" xfId="5103" xr:uid="{00000000-0005-0000-0000-0000D6130000}"/>
    <cellStyle name="_MEAS. SHEET of Plot-2 Campus -2  5-07-08 P_MEAS_FACULTY HOUSING" xfId="5104" xr:uid="{00000000-0005-0000-0000-0000D7130000}"/>
    <cellStyle name="_MEAS. SHEET of Plot-2 Campus -2  5-07-08 P_MEAS-FACULTY HOUSE-16.04.10-A" xfId="5105" xr:uid="{00000000-0005-0000-0000-0000D8130000}"/>
    <cellStyle name="_MEAS. SHEET of Plot-2 CAMPUS- I-5.07.08- B" xfId="5106" xr:uid="{00000000-0005-0000-0000-0000D9130000}"/>
    <cellStyle name="_MEAS. SHEET of Plot-2 CAMPUS- I-5.07.08- B_Health care" xfId="5107" xr:uid="{00000000-0005-0000-0000-0000DA130000}"/>
    <cellStyle name="_MEAS. SHEET of Plot-2 CAMPUS- I-5.07.08- B_MEAS_FACULTY HOUSING" xfId="5108" xr:uid="{00000000-0005-0000-0000-0000DB130000}"/>
    <cellStyle name="_MEAS. SHEET of Plot-2 CAMPUS- I-5.07.08- B_MEAS-FACULTY HOUSE-16.04.10-A" xfId="5109" xr:uid="{00000000-0005-0000-0000-0000DC130000}"/>
    <cellStyle name="_MEAS.-Fasade-25-04-11-h" xfId="5110" xr:uid="{00000000-0005-0000-0000-0000DD130000}"/>
    <cellStyle name="_MEAS-FINISHING WORK.-18.01.2010-PD" xfId="5111" xr:uid="{00000000-0005-0000-0000-0000DE130000}"/>
    <cellStyle name="_MEAS-FINISHING WORK.-18.01.2010-PD_Sez_Boq_Superstructure part-FORMATED" xfId="5112" xr:uid="{00000000-0005-0000-0000-0000DF130000}"/>
    <cellStyle name="_MEAS-masonry-Ankita" xfId="5113" xr:uid="{00000000-0005-0000-0000-0000E0130000}"/>
    <cellStyle name="_MEAS-PAINT D 18" xfId="5114" xr:uid="{00000000-0005-0000-0000-0000E1130000}"/>
    <cellStyle name="_MEAS-RCC-(Block-A) - Chk.Nv(21.07.11)" xfId="5115" xr:uid="{00000000-0005-0000-0000-0000E2130000}"/>
    <cellStyle name="_MEAS-RCC...25-5-11-CSR" xfId="5116" xr:uid="{00000000-0005-0000-0000-0000E3130000}"/>
    <cellStyle name="_MEAS-RCC-03.09.11-B" xfId="5117" xr:uid="{00000000-0005-0000-0000-0000E4130000}"/>
    <cellStyle name="_MEAS-RCC-5-7-11" xfId="5118" xr:uid="{00000000-0005-0000-0000-0000E5130000}"/>
    <cellStyle name="_MEAS-SHEET- FINISHING-BL" xfId="5119" xr:uid="{00000000-0005-0000-0000-0000E6130000}"/>
    <cellStyle name="_Meas-sheet of Arch-workshop avdhi" xfId="5120" xr:uid="{00000000-0005-0000-0000-0000E7130000}"/>
    <cellStyle name="_Measurement" xfId="5121" xr:uid="{00000000-0005-0000-0000-0000E8130000}"/>
    <cellStyle name="_MEASUREMENT SHEET - 09-09-08  PD" xfId="5122" xr:uid="{00000000-0005-0000-0000-0000E9130000}"/>
    <cellStyle name="_MEASUREMENT SHEET - 09-09-08  PD-Area Wise" xfId="5123" xr:uid="{00000000-0005-0000-0000-0000EA130000}"/>
    <cellStyle name="_MEASUREMENT SHEET - BUA-16-12-2010-MP" xfId="5124" xr:uid="{00000000-0005-0000-0000-0000EB130000}"/>
    <cellStyle name="_MEASUREMENT SHEET - LIBRARY-CHECKED" xfId="5125" xr:uid="{00000000-0005-0000-0000-0000EC130000}"/>
    <cellStyle name="_MEASUREMENT SHEET - LIBRARY-CHECKED_ESTIMATE- RTC CREST ANNEX-20-02-10-SSA" xfId="5126" xr:uid="{00000000-0005-0000-0000-0000ED130000}"/>
    <cellStyle name="_MEASUREMENT SHEET - LIBRARY-CHECKED_ESTIMATE- RTC CREST ANNEX-20-02-10-SSA_Sez_Boq_Superstructure part-FORMATED" xfId="5127" xr:uid="{00000000-0005-0000-0000-0000EE130000}"/>
    <cellStyle name="_MEASUREMENT SHEET - LIBRARY-CHECKED_ESTIMATE-CLUB HOUSE PUNE-NIRMAL-15-07-10-R2" xfId="5128" xr:uid="{00000000-0005-0000-0000-0000EF130000}"/>
    <cellStyle name="_MEASUREMENT SHEET - LIBRARY-CHECKED_ESTIMATE-INTERIOR CLUB HOUSE-29-11-10-To AHC" xfId="5129" xr:uid="{00000000-0005-0000-0000-0000F0130000}"/>
    <cellStyle name="_MEASUREMENT SHEET - LIBRARY-CHECKED_EST-STRL CIVIL-CLUB HOUSE-28.10.10-R1-MR.HITEN" xfId="5130" xr:uid="{00000000-0005-0000-0000-0000F1130000}"/>
    <cellStyle name="_MEASUREMENT SHEET - LIBRARY-CHECKED_MEAS SHEET -INTERIIOR-B" xfId="5131" xr:uid="{00000000-0005-0000-0000-0000F2130000}"/>
    <cellStyle name="_MEASUREMENT SHEET - LIBRARY-CHECKED_RA_MKT_INTERIOR" xfId="5132" xr:uid="{00000000-0005-0000-0000-0000F3130000}"/>
    <cellStyle name="_MEASUREMENT SHEET - LIBRARY-CHECKED_RA_MKT_INTERIOR_Sez_Boq_Superstructure part-FORMATED" xfId="5133" xr:uid="{00000000-0005-0000-0000-0000F4130000}"/>
    <cellStyle name="_MEASUREMENT SHEET - LIBRARY-CHECKED_RA-MKT" xfId="5134" xr:uid="{00000000-0005-0000-0000-0000F5130000}"/>
    <cellStyle name="_MEASUREMENT SHEET - LIBRARY-CHECKED_RA-MKT_Sez_Boq_Superstructure part-FORMATED" xfId="5135" xr:uid="{00000000-0005-0000-0000-0000F6130000}"/>
    <cellStyle name="_MEASUREMENT SHEET - LIBRARY-CHECKED_REV.EST" xfId="5136" xr:uid="{00000000-0005-0000-0000-0000F7130000}"/>
    <cellStyle name="_MEASUREMENT SHEET - LIBRARY-CHECKED_REV.EST_Sez_Boq_Superstructure part-FORMATED" xfId="5137" xr:uid="{00000000-0005-0000-0000-0000F8130000}"/>
    <cellStyle name="_MEASUREMENT SHEET - LIBRARY-CHECKED_REV.ESTIMATE" xfId="5138" xr:uid="{00000000-0005-0000-0000-0000F9130000}"/>
    <cellStyle name="_MEASUREMENT SHEET - LIBRARY-CHECKED_REV.ESTIMATE_Sez_Boq_Superstructure part-FORMATED" xfId="5139" xr:uid="{00000000-0005-0000-0000-0000FA130000}"/>
    <cellStyle name="_MEASUREMENT SHEET - LIBRARY-CHECKED_Sez_Boq_Superstructure part-FORMATED" xfId="5140" xr:uid="{00000000-0005-0000-0000-0000FB130000}"/>
    <cellStyle name="_MEASUREMENT SHEET - MASONRY-S" xfId="5141" xr:uid="{00000000-0005-0000-0000-0000FC130000}"/>
    <cellStyle name="_MEASUREMENT SHEET - MASONRY-S_Sez_Boq_Superstructure part-FORMATED" xfId="5142" xr:uid="{00000000-0005-0000-0000-0000FD130000}"/>
    <cellStyle name="_MEASUREMENT SHEET - RCC-  (14-5-11) -P" xfId="5143" xr:uid="{00000000-0005-0000-0000-0000FE130000}"/>
    <cellStyle name="_MEASUREMENT SHEET - RCC- Chaitali - CHK" xfId="5144" xr:uid="{00000000-0005-0000-0000-0000FF130000}"/>
    <cellStyle name="_MEASUREMENT SHEET - RCC- Neha (14-5-11)" xfId="5145" xr:uid="{00000000-0005-0000-0000-000000140000}"/>
    <cellStyle name="_MEASUREMENT SHEET - Revised FINISHING - 6-8-2011 FINAL" xfId="5146" xr:uid="{00000000-0005-0000-0000-000001140000}"/>
    <cellStyle name="_MEASUREMENT SHEET FINAL - SHINU" xfId="5147" xr:uid="{00000000-0005-0000-0000-000002140000}"/>
    <cellStyle name="_MEASUREMENT SHEET FINNAL - SHINU" xfId="5148" xr:uid="{00000000-0005-0000-0000-000003140000}"/>
    <cellStyle name="_MEASUREMENT SHEET -Plaster At Guest House- Chaitali" xfId="5149" xr:uid="{00000000-0005-0000-0000-000004140000}"/>
    <cellStyle name="_MEASUREMENT SHEET -ZONAL CANTEEN" xfId="5150" xr:uid="{00000000-0005-0000-0000-000005140000}"/>
    <cellStyle name="_MEASUREMENT SHEET -ZONAL CANTEEN_ESTIMATE- RTC CREST ANNEX-20-02-10-SSA" xfId="5151" xr:uid="{00000000-0005-0000-0000-000006140000}"/>
    <cellStyle name="_MEASUREMENT SHEET -ZONAL CANTEEN_ESTIMATE- RTC CREST ANNEX-20-02-10-SSA_Sez_Boq_Superstructure part-FORMATED" xfId="5152" xr:uid="{00000000-0005-0000-0000-000007140000}"/>
    <cellStyle name="_MEASUREMENT SHEET -ZONAL CANTEEN_ESTIMATE-CLUB HOUSE PUNE-NIRMAL-15-07-10-R2" xfId="5153" xr:uid="{00000000-0005-0000-0000-000008140000}"/>
    <cellStyle name="_MEASUREMENT SHEET -ZONAL CANTEEN_ESTIMATE-INTERIOR CLUB HOUSE-29-11-10-To AHC" xfId="5154" xr:uid="{00000000-0005-0000-0000-000009140000}"/>
    <cellStyle name="_MEASUREMENT SHEET -ZONAL CANTEEN_EST-STRL CIVIL-CLUB HOUSE-28.10.10-R1-MR.HITEN" xfId="5155" xr:uid="{00000000-0005-0000-0000-00000A140000}"/>
    <cellStyle name="_MEASUREMENT SHEET -ZONAL CANTEEN_MEAS SHEET -INTERIIOR-B" xfId="5156" xr:uid="{00000000-0005-0000-0000-00000B140000}"/>
    <cellStyle name="_MEASUREMENT SHEET -ZONAL CANTEEN_RA_MKT_INTERIOR" xfId="5157" xr:uid="{00000000-0005-0000-0000-00000C140000}"/>
    <cellStyle name="_MEASUREMENT SHEET -ZONAL CANTEEN_RA_MKT_INTERIOR_Sez_Boq_Superstructure part-FORMATED" xfId="5158" xr:uid="{00000000-0005-0000-0000-00000D140000}"/>
    <cellStyle name="_MEASUREMENT SHEET -ZONAL CANTEEN_RA-MKT" xfId="5159" xr:uid="{00000000-0005-0000-0000-00000E140000}"/>
    <cellStyle name="_MEASUREMENT SHEET -ZONAL CANTEEN_RA-MKT_Sez_Boq_Superstructure part-FORMATED" xfId="5160" xr:uid="{00000000-0005-0000-0000-00000F140000}"/>
    <cellStyle name="_MEASUREMENT SHEET -ZONAL CANTEEN_REV.EST" xfId="5161" xr:uid="{00000000-0005-0000-0000-000010140000}"/>
    <cellStyle name="_MEASUREMENT SHEET -ZONAL CANTEEN_REV.EST_Sez_Boq_Superstructure part-FORMATED" xfId="5162" xr:uid="{00000000-0005-0000-0000-000011140000}"/>
    <cellStyle name="_MEASUREMENT SHEET -ZONAL CANTEEN_REV.ESTIMATE" xfId="5163" xr:uid="{00000000-0005-0000-0000-000012140000}"/>
    <cellStyle name="_MEASUREMENT SHEET -ZONAL CANTEEN_REV.ESTIMATE_Sez_Boq_Superstructure part-FORMATED" xfId="5164" xr:uid="{00000000-0005-0000-0000-000013140000}"/>
    <cellStyle name="_MEASUREMENT SHEET -ZONAL CANTEEN_Sez_Boq_Superstructure part-FORMATED" xfId="5165" xr:uid="{00000000-0005-0000-0000-000014140000}"/>
    <cellStyle name="_MEASUREMENT SHEET -ZONAL CANTEEN-Zone IV" xfId="5166" xr:uid="{00000000-0005-0000-0000-000015140000}"/>
    <cellStyle name="_MEASUREMENT SHEET -ZONAL CANTEEN-Zone IV_ESTIMATE- RTC CREST ANNEX-20-02-10-SSA" xfId="5167" xr:uid="{00000000-0005-0000-0000-000016140000}"/>
    <cellStyle name="_MEASUREMENT SHEET -ZONAL CANTEEN-Zone IV_ESTIMATE- RTC CREST ANNEX-20-02-10-SSA_Sez_Boq_Superstructure part-FORMATED" xfId="5168" xr:uid="{00000000-0005-0000-0000-000017140000}"/>
    <cellStyle name="_MEASUREMENT SHEET -ZONAL CANTEEN-Zone IV_ESTIMATE-CLUB HOUSE PUNE-NIRMAL-15-07-10-R2" xfId="5169" xr:uid="{00000000-0005-0000-0000-000018140000}"/>
    <cellStyle name="_MEASUREMENT SHEET -ZONAL CANTEEN-Zone IV_ESTIMATE-INTERIOR CLUB HOUSE-29-11-10-To AHC" xfId="5170" xr:uid="{00000000-0005-0000-0000-000019140000}"/>
    <cellStyle name="_MEASUREMENT SHEET -ZONAL CANTEEN-Zone IV_EST-STRL CIVIL-CLUB HOUSE-28.10.10-R1-MR.HITEN" xfId="5171" xr:uid="{00000000-0005-0000-0000-00001A140000}"/>
    <cellStyle name="_MEASUREMENT SHEET -ZONAL CANTEEN-Zone IV_MEAS SHEET -INTERIIOR-B" xfId="5172" xr:uid="{00000000-0005-0000-0000-00001B140000}"/>
    <cellStyle name="_MEASUREMENT SHEET -ZONAL CANTEEN-Zone IV_RA_MKT_INTERIOR" xfId="5173" xr:uid="{00000000-0005-0000-0000-00001C140000}"/>
    <cellStyle name="_MEASUREMENT SHEET -ZONAL CANTEEN-Zone IV_RA_MKT_INTERIOR_Sez_Boq_Superstructure part-FORMATED" xfId="5174" xr:uid="{00000000-0005-0000-0000-00001D140000}"/>
    <cellStyle name="_MEASUREMENT SHEET -ZONAL CANTEEN-Zone IV_RA-MKT" xfId="5175" xr:uid="{00000000-0005-0000-0000-00001E140000}"/>
    <cellStyle name="_MEASUREMENT SHEET -ZONAL CANTEEN-Zone IV_RA-MKT_Sez_Boq_Superstructure part-FORMATED" xfId="5176" xr:uid="{00000000-0005-0000-0000-00001F140000}"/>
    <cellStyle name="_MEASUREMENT SHEET -ZONAL CANTEEN-Zone IV_REV.EST" xfId="5177" xr:uid="{00000000-0005-0000-0000-000020140000}"/>
    <cellStyle name="_MEASUREMENT SHEET -ZONAL CANTEEN-Zone IV_REV.EST_Sez_Boq_Superstructure part-FORMATED" xfId="5178" xr:uid="{00000000-0005-0000-0000-000021140000}"/>
    <cellStyle name="_MEASUREMENT SHEET -ZONAL CANTEEN-Zone IV_REV.ESTIMATE" xfId="5179" xr:uid="{00000000-0005-0000-0000-000022140000}"/>
    <cellStyle name="_MEASUREMENT SHEET -ZONAL CANTEEN-Zone IV_REV.ESTIMATE_Sez_Boq_Superstructure part-FORMATED" xfId="5180" xr:uid="{00000000-0005-0000-0000-000023140000}"/>
    <cellStyle name="_MEASUREMENT SHEET -ZONAL CANTEEN-Zone IV_Sez_Boq_Superstructure part-FORMATED" xfId="5181" xr:uid="{00000000-0005-0000-0000-000024140000}"/>
    <cellStyle name="_MEASUREMENT SHEET-26-11-09-PD" xfId="5182" xr:uid="{00000000-0005-0000-0000-000025140000}"/>
    <cellStyle name="_Measurement&amp;BOQ-13.03.09" xfId="5183" xr:uid="{00000000-0005-0000-0000-000026140000}"/>
    <cellStyle name="_Measurement(upto 14 fl) -29-06-10" xfId="5184" xr:uid="{00000000-0005-0000-0000-000027140000}"/>
    <cellStyle name="_Measurement_Reconciliation for April '08" xfId="5185" xr:uid="{00000000-0005-0000-0000-000028140000}"/>
    <cellStyle name="_Measurement_Reconciliation for April '08 2" xfId="5186" xr:uid="{00000000-0005-0000-0000-000029140000}"/>
    <cellStyle name="_Measurement_Reconciliation for April '08_Book2" xfId="5187" xr:uid="{00000000-0005-0000-0000-00002A140000}"/>
    <cellStyle name="_Measurement_Reconciliation for April '08_Book2 2" xfId="5188" xr:uid="{00000000-0005-0000-0000-00002B140000}"/>
    <cellStyle name="_Measurement_Reconciliation for April '08_Book2_Copy of Xl0000001" xfId="5189" xr:uid="{00000000-0005-0000-0000-00002C140000}"/>
    <cellStyle name="_Measurement_Reconciliation for April '08_Book2_Copy of Xl0000001 2" xfId="5190" xr:uid="{00000000-0005-0000-0000-00002D140000}"/>
    <cellStyle name="_Measurement_Reconciliation for April '08_Book2_Monthly consumption summary-Begur -sept-11" xfId="5191" xr:uid="{00000000-0005-0000-0000-00002E140000}"/>
    <cellStyle name="_Measurement_Reconciliation for April '08_Book2_revised Monthly consumption summary-Begur -July-11" xfId="5192" xr:uid="{00000000-0005-0000-0000-00002F140000}"/>
    <cellStyle name="_Measurement_Reconciliation for April '08_Book2_revised Monthly consumption summary-Begur -July-11 2" xfId="5193" xr:uid="{00000000-0005-0000-0000-000030140000}"/>
    <cellStyle name="_Measurement_Reconciliation for April '08_DLF_Equipment_Formwork R4" xfId="5194" xr:uid="{00000000-0005-0000-0000-000031140000}"/>
    <cellStyle name="_Measurement_Reconciliation for April '08_DLF_West End IDC1" xfId="5195" xr:uid="{00000000-0005-0000-0000-000032140000}"/>
    <cellStyle name="_Measurement_Reconciliation for April '08_Material Reco March-2011 (Homes)" xfId="5196" xr:uid="{00000000-0005-0000-0000-000033140000}"/>
    <cellStyle name="_Measurement_Reconciliation for April '08_Monthly consumption summary-Begur -sept-11" xfId="5197" xr:uid="{00000000-0005-0000-0000-000034140000}"/>
    <cellStyle name="_Measurement_Reconciliation for April '08_revised Monthly consumption summary-Begur -July-11" xfId="5198" xr:uid="{00000000-0005-0000-0000-000035140000}"/>
    <cellStyle name="_MEASUREMENT-EXTERNAL DEVL" xfId="5199" xr:uid="{00000000-0005-0000-0000-000036140000}"/>
    <cellStyle name="_measurment of arch-3+3 bhk-sk &amp; avdhi-26-08-2011" xfId="5200" xr:uid="{00000000-0005-0000-0000-000037140000}"/>
    <cellStyle name="_Medicity pricer review_V1_bid repair" xfId="5201" xr:uid="{00000000-0005-0000-0000-000038140000}"/>
    <cellStyle name="_Menzies Aviation for CCCL 61229" xfId="5202" xr:uid="{00000000-0005-0000-0000-000039140000}"/>
    <cellStyle name="_MERB-263-B" xfId="5203" xr:uid="{00000000-0005-0000-0000-00003A140000}"/>
    <cellStyle name="_MERB-263-B(Final Abstract)" xfId="5204" xr:uid="{00000000-0005-0000-0000-00003B140000}"/>
    <cellStyle name="_MES SHEET OF BUA-(neha)-22-9-11" xfId="5205" xr:uid="{00000000-0005-0000-0000-00003C140000}"/>
    <cellStyle name="_Metlife Cost Case 250608_v1.2" xfId="5206" xr:uid="{00000000-0005-0000-0000-00003D140000}"/>
    <cellStyle name="_Metlife Cost Case 250608_v1.2_Atos" xfId="5207" xr:uid="{00000000-0005-0000-0000-00003E140000}"/>
    <cellStyle name="_Metlife Cost Case 250608_v1.2_Revised BOQ ATOS 030312 (2)" xfId="5208" xr:uid="{00000000-0005-0000-0000-00003F140000}"/>
    <cellStyle name="_MG IBM Costcase V8" xfId="5209" xr:uid="{00000000-0005-0000-0000-000040140000}"/>
    <cellStyle name="_MHA _Third Party Scope v 0.1" xfId="5210" xr:uid="{00000000-0005-0000-0000-000041140000}"/>
    <cellStyle name="_MHA ALU Costcase" xfId="5211" xr:uid="{00000000-0005-0000-0000-000042140000}"/>
    <cellStyle name="_MHA ALU Costcase_Atos" xfId="5212" xr:uid="{00000000-0005-0000-0000-000043140000}"/>
    <cellStyle name="_MHA ALU Costcase_R0_Radius BOQ" xfId="5213" xr:uid="{00000000-0005-0000-0000-000044140000}"/>
    <cellStyle name="_MHA ALU Costcase_Radius BOQ" xfId="5214" xr:uid="{00000000-0005-0000-0000-000045140000}"/>
    <cellStyle name="_MHA ALU Costcase_Revised BOQ ATOS 030312 (2)" xfId="5215" xr:uid="{00000000-0005-0000-0000-000046140000}"/>
    <cellStyle name="_MHA Costcase MA inputs 061009" xfId="5216" xr:uid="{00000000-0005-0000-0000-000047140000}"/>
    <cellStyle name="_MHA Costcase MA inputs 061009_Atos" xfId="5217" xr:uid="{00000000-0005-0000-0000-000048140000}"/>
    <cellStyle name="_MHA Costcase MA inputs 061009_Revised BOQ ATOS 030312 (2)" xfId="5218" xr:uid="{00000000-0005-0000-0000-000049140000}"/>
    <cellStyle name="_MHA ITS_07092009_v2" xfId="5219" xr:uid="{00000000-0005-0000-0000-00004A140000}"/>
    <cellStyle name="_MHA ITS_07092009_v2_Atos" xfId="5220" xr:uid="{00000000-0005-0000-0000-00004B140000}"/>
    <cellStyle name="_MHA ITS_07092009_v2_R0_Radius BOQ" xfId="5221" xr:uid="{00000000-0005-0000-0000-00004C140000}"/>
    <cellStyle name="_MHA ITS_07092009_v2_Radius BOQ" xfId="5222" xr:uid="{00000000-0005-0000-0000-00004D140000}"/>
    <cellStyle name="_MHA ITS_07092009_v2_Revised BOQ ATOS 030312 (2)" xfId="5223" xr:uid="{00000000-0005-0000-0000-00004E140000}"/>
    <cellStyle name="_MHA Juniper Costcase" xfId="5224" xr:uid="{00000000-0005-0000-0000-00004F140000}"/>
    <cellStyle name="_MHA MA Inputs" xfId="5225" xr:uid="{00000000-0005-0000-0000-000050140000}"/>
    <cellStyle name="_MHA MA Inputs_Atos" xfId="5226" xr:uid="{00000000-0005-0000-0000-000051140000}"/>
    <cellStyle name="_MHA MA Inputs_Revised BOQ ATOS 030312 (2)" xfId="5227" xr:uid="{00000000-0005-0000-0000-000052140000}"/>
    <cellStyle name="_MHA MTS Costcase R-J_Sec-J" xfId="5228" xr:uid="{00000000-0005-0000-0000-000053140000}"/>
    <cellStyle name="_MHA_BoM_Juniper_Routing" xfId="5229" xr:uid="{00000000-0005-0000-0000-000054140000}"/>
    <cellStyle name="_MIA consolidated V1" xfId="5230" xr:uid="{00000000-0005-0000-0000-000055140000}"/>
    <cellStyle name="_Micron- Certified" xfId="5231" xr:uid="{00000000-0005-0000-0000-000056140000}"/>
    <cellStyle name="_Micron RAB-4 Certified" xfId="5232" xr:uid="{00000000-0005-0000-0000-000057140000}"/>
    <cellStyle name="_Micron RAB-5 Certified(Final-13-11-06)" xfId="5233" xr:uid="{00000000-0005-0000-0000-000058140000}"/>
    <cellStyle name="_Micron RAB-5Certified(Final)" xfId="5234" xr:uid="{00000000-0005-0000-0000-000059140000}"/>
    <cellStyle name="_MIS - Oct-06 asha" xfId="5235" xr:uid="{00000000-0005-0000-0000-00005A140000}"/>
    <cellStyle name="_MIS May-06" xfId="5236" xr:uid="{00000000-0005-0000-0000-00005B140000}"/>
    <cellStyle name="_MIS May-06_DLF_West End IDC1" xfId="5237" xr:uid="{00000000-0005-0000-0000-00005C140000}"/>
    <cellStyle name="_MIS May-06_DLF_West End IDC1 2" xfId="5238" xr:uid="{00000000-0005-0000-0000-00005D140000}"/>
    <cellStyle name="_Misseleneous works" xfId="5239" xr:uid="{00000000-0005-0000-0000-00005E140000}"/>
    <cellStyle name="_ML_Passive Quote Ver1_14.03.06" xfId="5240" xr:uid="{00000000-0005-0000-0000-00005F140000}"/>
    <cellStyle name="_MM_Tivoli_v2.2_bid" xfId="5241" xr:uid="{00000000-0005-0000-0000-000060140000}"/>
    <cellStyle name="_MMR Vaccine Facility - 26.11.07" xfId="5242" xr:uid="{00000000-0005-0000-0000-000061140000}"/>
    <cellStyle name="_MNAPL1" xfId="5243" xr:uid="{00000000-0005-0000-0000-000062140000}"/>
    <cellStyle name="_Model for Cosolidated Monthly report" xfId="5244" xr:uid="{00000000-0005-0000-0000-000063140000}"/>
    <cellStyle name="_Model for Cosolidated Monthly report 2" xfId="5245" xr:uid="{00000000-0005-0000-0000-000064140000}"/>
    <cellStyle name="_Model for Cosolidated Monthly report_DLF_Equipment_Formwork R4" xfId="5246" xr:uid="{00000000-0005-0000-0000-000065140000}"/>
    <cellStyle name="_Modi Rubber_01-05-2008 - Ver 1" xfId="5247" xr:uid="{00000000-0005-0000-0000-000066140000}"/>
    <cellStyle name="_MOES Implementation" xfId="5248" xr:uid="{00000000-0005-0000-0000-000067140000}"/>
    <cellStyle name="_MOES Implementation_Atos" xfId="5249" xr:uid="{00000000-0005-0000-0000-000068140000}"/>
    <cellStyle name="_MOES Implementation_Canara Bank Cost Case -DR- v0.1" xfId="5250" xr:uid="{00000000-0005-0000-0000-000069140000}"/>
    <cellStyle name="_MOES Implementation_Canara Bank Cost Case -DR- v0.1_Atos" xfId="5251" xr:uid="{00000000-0005-0000-0000-00006A140000}"/>
    <cellStyle name="_MOES Implementation_Canara Bank Cost Case -DR- v0.1_Revised BOQ ATOS 030312 (2)" xfId="5252" xr:uid="{00000000-0005-0000-0000-00006B140000}"/>
    <cellStyle name="_MOES Implementation_Canara Bank Cost Case -PRI- v0.1" xfId="5253" xr:uid="{00000000-0005-0000-0000-00006C140000}"/>
    <cellStyle name="_MOES Implementation_Canara Bank Cost Case -PRI- v0.1_Atos" xfId="5254" xr:uid="{00000000-0005-0000-0000-00006D140000}"/>
    <cellStyle name="_MOES Implementation_Canara Bank Cost Case -PRI- v0.1_Revised BOQ ATOS 030312 (2)" xfId="5255" xr:uid="{00000000-0005-0000-0000-00006E140000}"/>
    <cellStyle name="_MOES Implementation_CC-Hosting-BLR-ManIPAL V0.1-5yrs-06mar10" xfId="5256" xr:uid="{00000000-0005-0000-0000-00006F140000}"/>
    <cellStyle name="_MOES Implementation_CC-Hosting-BLR-ManIPAL V0.1-5yrs-06mar10_Atos" xfId="5257" xr:uid="{00000000-0005-0000-0000-000070140000}"/>
    <cellStyle name="_MOES Implementation_CC-Hosting-BLR-ManIPAL V0.1-5yrs-06mar10_Revised BOQ ATOS 030312 (2)" xfId="5258" xr:uid="{00000000-0005-0000-0000-000071140000}"/>
    <cellStyle name="_MOES Implementation_Cost_Case System Implementation and Software - 14-Dec" xfId="5259" xr:uid="{00000000-0005-0000-0000-000072140000}"/>
    <cellStyle name="_MOES Implementation_Cost_Case System Implementation and Software - 14-Dec_Atos" xfId="5260" xr:uid="{00000000-0005-0000-0000-000073140000}"/>
    <cellStyle name="_MOES Implementation_Cost_Case System Implementation and Software - 14-Dec_Revised BOQ ATOS 030312 (2)" xfId="5261" xr:uid="{00000000-0005-0000-0000-000074140000}"/>
    <cellStyle name="_MOES Implementation_Cost_Case_Hosting_Devas_BRM-ver0.3(1yr)" xfId="5262" xr:uid="{00000000-0005-0000-0000-000075140000}"/>
    <cellStyle name="_MOES Implementation_Cost_Case_Hosting_Devas_BRM-ver0.3(1yr)_Atos" xfId="5263" xr:uid="{00000000-0005-0000-0000-000076140000}"/>
    <cellStyle name="_MOES Implementation_Cost_Case_Hosting_Devas_BRM-ver0.3(1yr)_Revised BOQ ATOS 030312 (2)" xfId="5264" xr:uid="{00000000-0005-0000-0000-000077140000}"/>
    <cellStyle name="_MOES Implementation_Revised BOQ ATOS 030312 (2)" xfId="5265" xr:uid="{00000000-0005-0000-0000-000078140000}"/>
    <cellStyle name="_MOES Implementation_Software and OTC Server implementation - 24-Nov" xfId="5266" xr:uid="{00000000-0005-0000-0000-000079140000}"/>
    <cellStyle name="_MOES Implementation_Software and OTC Server implementation - 24-Nov_Atos" xfId="5267" xr:uid="{00000000-0005-0000-0000-00007A140000}"/>
    <cellStyle name="_MOES Implementation_Software and OTC Server implementation - 24-Nov_Revised BOQ ATOS 030312 (2)" xfId="5268" xr:uid="{00000000-0005-0000-0000-00007B140000}"/>
    <cellStyle name="_MOES Implementation_SS" xfId="5269" xr:uid="{00000000-0005-0000-0000-00007C140000}"/>
    <cellStyle name="_MOES Implementation_SS_Atos" xfId="5270" xr:uid="{00000000-0005-0000-0000-00007D140000}"/>
    <cellStyle name="_MOES Implementation_SS_Revised BOQ ATOS 030312 (2)" xfId="5271" xr:uid="{00000000-0005-0000-0000-00007E140000}"/>
    <cellStyle name="_MoES MA cost case 230807" xfId="5272" xr:uid="{00000000-0005-0000-0000-00007F140000}"/>
    <cellStyle name="_MOES System X" xfId="5273" xr:uid="{00000000-0005-0000-0000-000080140000}"/>
    <cellStyle name="_MOHA Cost case 010909" xfId="5274" xr:uid="{00000000-0005-0000-0000-000081140000}"/>
    <cellStyle name="_Monthly Progress Report  DLF Infocity - Chennai August 08 " xfId="5275" xr:uid="{00000000-0005-0000-0000-000082140000}"/>
    <cellStyle name="_Monthly Progress Report  DLF Infocity - Chennai December '08" xfId="5276" xr:uid="{00000000-0005-0000-0000-000083140000}"/>
    <cellStyle name="_Monthly Progress Report  DLF Infocity - Chennai January '08" xfId="5277" xr:uid="{00000000-0005-0000-0000-000084140000}"/>
    <cellStyle name="_Monthly Progress Report  DLF Infocity - Chennai January '09" xfId="5278" xr:uid="{00000000-0005-0000-0000-000085140000}"/>
    <cellStyle name="_Monthly Progress Report  DLF Infocity - Chennai November '08 " xfId="5279" xr:uid="{00000000-0005-0000-0000-000086140000}"/>
    <cellStyle name="_Monthly Progress Report  DLF Infocity - Chennai October '08 " xfId="5280" xr:uid="{00000000-0005-0000-0000-000087140000}"/>
    <cellStyle name="_Monthly Progress Report  DLF Infocity - Chennai September '08 " xfId="5281" xr:uid="{00000000-0005-0000-0000-000088140000}"/>
    <cellStyle name="_Moolchand Hospital- s125 - 05.01.2007" xfId="5282" xr:uid="{00000000-0005-0000-0000-000089140000}"/>
    <cellStyle name="_Moolchand Hospital- s125 - 05.01.2007_R1_Radius BOQ_17.07.12" xfId="5283" xr:uid="{00000000-0005-0000-0000-00008A140000}"/>
    <cellStyle name="_Moser Baer - 17-Oct-08" xfId="5284" xr:uid="{00000000-0005-0000-0000-00008B140000}"/>
    <cellStyle name="_MPR AUGUST" xfId="5285" xr:uid="{00000000-0005-0000-0000-00008C140000}"/>
    <cellStyle name="_MPR AUGUST 2" xfId="5286" xr:uid="{00000000-0005-0000-0000-00008D140000}"/>
    <cellStyle name="_MPR AUGUST_DLF_Equipment_Formwork R4" xfId="5287" xr:uid="{00000000-0005-0000-0000-00008E140000}"/>
    <cellStyle name="_MPR DLF INFOCITY CHENNAI JUNE '08" xfId="5288" xr:uid="{00000000-0005-0000-0000-00008F140000}"/>
    <cellStyle name="_MPR JULY" xfId="5289" xr:uid="{00000000-0005-0000-0000-000090140000}"/>
    <cellStyle name="_MPR JULY 2" xfId="5290" xr:uid="{00000000-0005-0000-0000-000091140000}"/>
    <cellStyle name="_MPR JULY_DLF_Equipment_Formwork R4" xfId="5291" xr:uid="{00000000-0005-0000-0000-000092140000}"/>
    <cellStyle name="_MPR SEPTEMBER 2008" xfId="5292" xr:uid="{00000000-0005-0000-0000-000093140000}"/>
    <cellStyle name="_MPR SEPTEMBER 2008 2" xfId="5293" xr:uid="{00000000-0005-0000-0000-000094140000}"/>
    <cellStyle name="_MPR SEPTEMBER 2008_DLF_Equipment_Formwork R4" xfId="5294" xr:uid="{00000000-0005-0000-0000-000095140000}"/>
    <cellStyle name="_MPR1 as per June'08" xfId="5295" xr:uid="{00000000-0005-0000-0000-000096140000}"/>
    <cellStyle name="_MPSEZ-Surveillance-BoM-WiFi-23.07.08" xfId="5296" xr:uid="{00000000-0005-0000-0000-000097140000}"/>
    <cellStyle name="_MRPL" xfId="5297" xr:uid="{00000000-0005-0000-0000-000098140000}"/>
    <cellStyle name="_MRPL Cost Case V3.6" xfId="5298" xr:uid="{00000000-0005-0000-0000-000099140000}"/>
    <cellStyle name="_MRPL Cost Sheet-Revised on 13-10-2008" xfId="5299" xr:uid="{00000000-0005-0000-0000-00009A140000}"/>
    <cellStyle name="_MRPL Direct 03.06.08" xfId="5300" xr:uid="{00000000-0005-0000-0000-00009B140000}"/>
    <cellStyle name="_MRPL-5 years MA-DR SITE" xfId="5301" xr:uid="{00000000-0005-0000-0000-00009C140000}"/>
    <cellStyle name="_MRPL-5 years MA-PRIMARY SITE" xfId="5302" xr:uid="{00000000-0005-0000-0000-00009D140000}"/>
    <cellStyle name="_MRPL-6 years" xfId="5303" xr:uid="{00000000-0005-0000-0000-00009E140000}"/>
    <cellStyle name="_MSG-COST-TEMPLATE-SEP-06" xfId="5304" xr:uid="{00000000-0005-0000-0000-00009F140000}"/>
    <cellStyle name="_MSG-COST-TEMPLATE-SEP-06_Atos" xfId="5305" xr:uid="{00000000-0005-0000-0000-0000A0140000}"/>
    <cellStyle name="_MSG-COST-TEMPLATE-SEP-06_Revised BOQ ATOS 030312 (2)" xfId="5306" xr:uid="{00000000-0005-0000-0000-0000A1140000}"/>
    <cellStyle name="_MTNL AV BOM McAfee" xfId="5307" xr:uid="{00000000-0005-0000-0000-0000A2140000}"/>
    <cellStyle name="_MTNL CDN - SWG" xfId="5308" xr:uid="{00000000-0005-0000-0000-0000A3140000}"/>
    <cellStyle name="_MTNL CDN Final ITS 190905 8.30 PM" xfId="5309" xr:uid="{00000000-0005-0000-0000-0000A4140000}"/>
    <cellStyle name="_Mtnl Effort costing v1.0" xfId="5310" xr:uid="{00000000-0005-0000-0000-0000A5140000}"/>
    <cellStyle name="_MTS Costcase-Network-CISCO-WB-APDRP-30-08-09" xfId="5311" xr:uid="{00000000-0005-0000-0000-0000A6140000}"/>
    <cellStyle name="_Multiple" xfId="5312" xr:uid="{00000000-0005-0000-0000-0000A7140000}"/>
    <cellStyle name="_MultipleSpace" xfId="5313" xr:uid="{00000000-0005-0000-0000-0000A8140000}"/>
    <cellStyle name="_Mundra Commercial Airport-10-06-08" xfId="5314" xr:uid="{00000000-0005-0000-0000-0000A9140000}"/>
    <cellStyle name="_MW Onsite Support Price List" xfId="5315" xr:uid="{00000000-0005-0000-0000-0000AA140000}"/>
    <cellStyle name="_NACIL cost case 02072009" xfId="5316" xr:uid="{00000000-0005-0000-0000-0000AB140000}"/>
    <cellStyle name="_NACIL Cost Case0107" xfId="5317" xr:uid="{00000000-0005-0000-0000-0000AC140000}"/>
    <cellStyle name="_NACIL Cost Case0107_Atos" xfId="5318" xr:uid="{00000000-0005-0000-0000-0000AD140000}"/>
    <cellStyle name="_NACIL Cost Case0107_Revised BOQ ATOS 030312 (2)" xfId="5319" xr:uid="{00000000-0005-0000-0000-0000AE140000}"/>
    <cellStyle name="_NACIL PSS_CostCase_V3-ICS" xfId="5320" xr:uid="{00000000-0005-0000-0000-0000AF140000}"/>
    <cellStyle name="_NACIL Z9" xfId="5321" xr:uid="{00000000-0005-0000-0000-0000B0140000}"/>
    <cellStyle name="_NACIL Z9 - ver 1" xfId="5322" xr:uid="{00000000-0005-0000-0000-0000B1140000}"/>
    <cellStyle name="_Naval Aircraft 70726" xfId="5323" xr:uid="{00000000-0005-0000-0000-0000B2140000}"/>
    <cellStyle name="_NDPL Cost case 03Mar09" xfId="5324" xr:uid="{00000000-0005-0000-0000-0000B3140000}"/>
    <cellStyle name="_nerul-children-park-costing-PLUMBING-FORMATED" xfId="5325" xr:uid="{00000000-0005-0000-0000-0000B4140000}"/>
    <cellStyle name="_nerul-children-park-costing-PLUMBING-FORMATED_Builtup Area" xfId="5326" xr:uid="{00000000-0005-0000-0000-0000B5140000}"/>
    <cellStyle name="_nerul-children-park-costing-PLUMBING-FORMATED_MEAS SHEET OF (1BHK ECONOMY  Sector A &amp; B-A1,A2,A3,A4,B1&amp;B4 )" xfId="5327" xr:uid="{00000000-0005-0000-0000-0000B6140000}"/>
    <cellStyle name="_nerul-children-park-costing-PLUMBING-FORMATED_MEAS SHEET OF (1BHK ECONOMY Sector B-B2&amp;B3)" xfId="5328" xr:uid="{00000000-0005-0000-0000-0000B7140000}"/>
    <cellStyle name="_nerul-children-park-costing-PLUMBING-FORMATED_MEAS SHEET OF (1BHK Luxury Sector C-C1,C2 Sector D-D3)" xfId="5329" xr:uid="{00000000-0005-0000-0000-0000B8140000}"/>
    <cellStyle name="_nerul-children-park-costing-PLUMBING-FORMATED_MEAS SHEET OF (1BHK Luxury Sector D-D1,D2)" xfId="5330" xr:uid="{00000000-0005-0000-0000-0000B9140000}"/>
    <cellStyle name="_nerul-children-park-costing-PLUMBING-FORMATED_MEAS SHEET OF (2BHK Luxury Sector E)" xfId="5331" xr:uid="{00000000-0005-0000-0000-0000BA140000}"/>
    <cellStyle name="_nerul-children-park-costing-PLUMBING-FORMATED_MEAS SHEET OF (2BHK Luxury Sector F &amp; E)" xfId="5332" xr:uid="{00000000-0005-0000-0000-0000BB140000}"/>
    <cellStyle name="_nerul-children-park-costing-PLUMBING-FORMATED_MEAS SHEET OF RCC FOR Admin - 19-03-12 - ANKITA" xfId="5333" xr:uid="{00000000-0005-0000-0000-0000BC140000}"/>
    <cellStyle name="_nerul-children-park-costing-PLUMBING-FORMATED_MEAS SHEET OF RCC FOR LAB-1 - 16-03-12 - ANKITA" xfId="5334" xr:uid="{00000000-0005-0000-0000-0000BD140000}"/>
    <cellStyle name="_nerul-children-park-costing-PLUMBING-FORMATED_MEAS SHEET OF RCC FOR LAB-2 - 16-03-12 - ANKITA" xfId="5335" xr:uid="{00000000-0005-0000-0000-0000BE140000}"/>
    <cellStyle name="_nerul-children-park-costing-PLUMBING-FORMATED_MEAS SHEET OF RCC FOR Seminar block - 16-03-12 - ANKITA" xfId="5336" xr:uid="{00000000-0005-0000-0000-0000BF140000}"/>
    <cellStyle name="_nerul-children-park-costing-PLUMBING-FORMATED_MEAS SHEET OF SECTOR-G 3BHK-14.04.12-JRP" xfId="5337" xr:uid="{00000000-0005-0000-0000-0000C0140000}"/>
    <cellStyle name="_nerul-children-park-costing-PLUMBING-FORMATED_MEAS SHEET OF Struc (1BHK ECONOMY  Sector A &amp; B-A1,A2,A3,A4,B1&amp;B4 )" xfId="5338" xr:uid="{00000000-0005-0000-0000-0000C1140000}"/>
    <cellStyle name="_nerul-children-park-costing-PLUMBING-FORMATED_MEAS SHEET OF Struc (1BHK ECONOMY  Sector B- B2 &amp; B3)" xfId="5339" xr:uid="{00000000-0005-0000-0000-0000C2140000}"/>
    <cellStyle name="_nerul-children-park-costing-PLUMBING-FORMATED_MEAS SHEET OF Struc (1BHK Luxury  Sector C- C1 ,C2 &amp; C3)" xfId="5340" xr:uid="{00000000-0005-0000-0000-0000C3140000}"/>
    <cellStyle name="_nerul-children-park-costing-PLUMBING-FORMATED_MEAS SHEET OF Struc (1BHK Luxury  Sector D- D1 ,D2 )" xfId="5341" xr:uid="{00000000-0005-0000-0000-0000C4140000}"/>
    <cellStyle name="_nerul-children-park-costing-PLUMBING-FORMATED_MEAS SHEET OF Struc (2BHK Luxury  Sector E-E1 )" xfId="5342" xr:uid="{00000000-0005-0000-0000-0000C5140000}"/>
    <cellStyle name="_nerul-children-park-costing-PLUMBING-FORMATED_MEAS SHEET OF Struc (2BHK Luxury  Sector E-E2 )" xfId="5343" xr:uid="{00000000-0005-0000-0000-0000C6140000}"/>
    <cellStyle name="_nerul-children-park-costing-PLUMBING-FORMATED_MEAS SHEET OF Struc (3BHK Sector-G)-20.04.12-JRP" xfId="5344" xr:uid="{00000000-0005-0000-0000-0000C7140000}"/>
    <cellStyle name="_NetSol BSNL multiplay-Cost Case" xfId="5345" xr:uid="{00000000-0005-0000-0000-0000C8140000}"/>
    <cellStyle name="_Netsol-OnMobilePricing-Onsite Model V1" xfId="5346" xr:uid="{00000000-0005-0000-0000-0000C9140000}"/>
    <cellStyle name="_Netsol-OnMobilePricing-Onsite Model V1_Atos" xfId="5347" xr:uid="{00000000-0005-0000-0000-0000CA140000}"/>
    <cellStyle name="_Netsol-OnMobilePricing-Onsite Model V1_Revised BOQ ATOS 030312 (2)" xfId="5348" xr:uid="{00000000-0005-0000-0000-0000CB140000}"/>
    <cellStyle name="_NEW BOM" xfId="5349" xr:uid="{00000000-0005-0000-0000-0000CC140000}"/>
    <cellStyle name="_New Formates" xfId="5350" xr:uid="{00000000-0005-0000-0000-0000CD140000}"/>
    <cellStyle name="_New Formates kpmg" xfId="5351" xr:uid="{00000000-0005-0000-0000-0000CE140000}"/>
    <cellStyle name="_New India Assurance 60724" xfId="5352" xr:uid="{00000000-0005-0000-0000-0000CF140000}"/>
    <cellStyle name="_New India Assurance 60724_R1_Radius BOQ_17.07.12" xfId="5353" xr:uid="{00000000-0005-0000-0000-0000D0140000}"/>
    <cellStyle name="_New Microsoft Excel Worksheet (2)" xfId="5354" xr:uid="{00000000-0005-0000-0000-0000D1140000}"/>
    <cellStyle name="_NIC OMS_V1.0" xfId="5355" xr:uid="{00000000-0005-0000-0000-0000D2140000}"/>
    <cellStyle name="_NIC OMS_V1.0_Atos" xfId="5356" xr:uid="{00000000-0005-0000-0000-0000D3140000}"/>
    <cellStyle name="_NIC OMS_V1.0_Revised BOQ ATOS 030312 (2)" xfId="5357" xr:uid="{00000000-0005-0000-0000-0000D4140000}"/>
    <cellStyle name="_NIC site Cost case -110708" xfId="5358" xr:uid="{00000000-0005-0000-0000-0000D5140000}"/>
    <cellStyle name="_NIC v6" xfId="5359" xr:uid="{00000000-0005-0000-0000-0000D6140000}"/>
    <cellStyle name="_NIC v6_Atos" xfId="5360" xr:uid="{00000000-0005-0000-0000-0000D7140000}"/>
    <cellStyle name="_NIC v6_Revised BOQ ATOS 030312 (2)" xfId="5361" xr:uid="{00000000-0005-0000-0000-0000D8140000}"/>
    <cellStyle name="_NIC_MA_Final Consolidation_Summary _13th Sept" xfId="5362" xr:uid="{00000000-0005-0000-0000-0000D9140000}"/>
    <cellStyle name="_NIC_middleware_CostCase_V1.4" xfId="5363" xr:uid="{00000000-0005-0000-0000-0000DA140000}"/>
    <cellStyle name="_NIC_Storage_Aug06" xfId="5364" xr:uid="{00000000-0005-0000-0000-0000DB140000}"/>
    <cellStyle name="_Nirlon Knowledge Park - Full working File" xfId="5365" xr:uid="{00000000-0005-0000-0000-0000DC140000}"/>
    <cellStyle name="_NLL_V1_270509" xfId="5366" xr:uid="{00000000-0005-0000-0000-0000DD140000}"/>
    <cellStyle name="_NMS Server Specs" xfId="5367" xr:uid="{00000000-0005-0000-0000-0000DE140000}"/>
    <cellStyle name="_Nokia 290807" xfId="5368" xr:uid="{00000000-0005-0000-0000-0000DF140000}"/>
    <cellStyle name="_Nokia Foxconn Ph II - IBMS - 13.03.07 R1" xfId="5369" xr:uid="{00000000-0005-0000-0000-0000E0140000}"/>
    <cellStyle name="_Nokia Siemens BMS 27.09.07" xfId="5370" xr:uid="{00000000-0005-0000-0000-0000E1140000}"/>
    <cellStyle name="_NOKIA-BMS-BOQ-28.09.2007" xfId="5371" xr:uid="{00000000-0005-0000-0000-0000E2140000}"/>
    <cellStyle name="_Non standard template" xfId="5372" xr:uid="{00000000-0005-0000-0000-0000E3140000}"/>
    <cellStyle name="_NORTH DELHI POWER LIMITED 723994 8002800 255U-NDA7WV" xfId="5373" xr:uid="{00000000-0005-0000-0000-0000E4140000}"/>
    <cellStyle name="_Notification_Media Packs_India (495)" xfId="5374" xr:uid="{00000000-0005-0000-0000-0000E5140000}"/>
    <cellStyle name="_Notification_SAVEE SS, SAVCE 10.1 &amp; SCS 3.1_India ()" xfId="5375" xr:uid="{00000000-0005-0000-0000-0000E6140000}"/>
    <cellStyle name="_NTC- RA BILL OCT-2008" xfId="5376" xr:uid="{00000000-0005-0000-0000-0000E7140000}"/>
    <cellStyle name="_NTC- RA BILL OCT-2008 2" xfId="5377" xr:uid="{00000000-0005-0000-0000-0000E8140000}"/>
    <cellStyle name="_NTC- RA BILL OCT-2008 3" xfId="5378" xr:uid="{00000000-0005-0000-0000-0000E9140000}"/>
    <cellStyle name="_NTC- RA BILL OCT-2008 3 2" xfId="5379" xr:uid="{00000000-0005-0000-0000-0000EA140000}"/>
    <cellStyle name="_NTC- RA BILL OCT-2008 4" xfId="5380" xr:uid="{00000000-0005-0000-0000-0000EB140000}"/>
    <cellStyle name="_NTC- RA BILL OCT-2008_BEGUR FINISHING" xfId="5381" xr:uid="{00000000-0005-0000-0000-0000EC140000}"/>
    <cellStyle name="_NTC- RA BILL OCT-2008_BEGUR Structure BOQ with DPL_Cost 24112011" xfId="5382" xr:uid="{00000000-0005-0000-0000-0000ED140000}"/>
    <cellStyle name="_NTC- RA BILL OCT-2008_DLF_Equipment_Formwork" xfId="5383" xr:uid="{00000000-0005-0000-0000-0000EE140000}"/>
    <cellStyle name="_NTC- RA BILL OCT-2008_DLF_Equipment_Formwork R4" xfId="5384" xr:uid="{00000000-0005-0000-0000-0000EF140000}"/>
    <cellStyle name="_NTC- RA BILL OCT-2008_Monthly consumption summary-Begur -sept-11" xfId="5385" xr:uid="{00000000-0005-0000-0000-0000F0140000}"/>
    <cellStyle name="_NTC- RA BILL OCT-2008_revised Monthly consumption summary-Begur -July-11" xfId="5386" xr:uid="{00000000-0005-0000-0000-0000F1140000}"/>
    <cellStyle name="_NTC- RA BILL OCT-2008_Structure BOQ" xfId="5387" xr:uid="{00000000-0005-0000-0000-0000F2140000}"/>
    <cellStyle name="_NTPC-21-December-2006" xfId="5388" xr:uid="{00000000-0005-0000-0000-0000F3140000}"/>
    <cellStyle name="_OBC - 10-Mar-09" xfId="5389" xr:uid="{00000000-0005-0000-0000-0000F4140000}"/>
    <cellStyle name="_Oberoi RA Bill 20 June 08 060708" xfId="5390" xr:uid="{00000000-0005-0000-0000-0000F5140000}"/>
    <cellStyle name="_Oberoi RA Bill 20 June 08 060708 2" xfId="5391" xr:uid="{00000000-0005-0000-0000-0000F6140000}"/>
    <cellStyle name="_Oberoi RA Bill 20 June 08 060708 3" xfId="5392" xr:uid="{00000000-0005-0000-0000-0000F7140000}"/>
    <cellStyle name="_Oberoi RA Bill 20 June 08 060708 3 2" xfId="5393" xr:uid="{00000000-0005-0000-0000-0000F8140000}"/>
    <cellStyle name="_Oberoi RA Bill 20 June 08 060708 4" xfId="5394" xr:uid="{00000000-0005-0000-0000-0000F9140000}"/>
    <cellStyle name="_Oberoi RA Bill 20 June 08 060708_BEGUR FINISHING" xfId="5395" xr:uid="{00000000-0005-0000-0000-0000FA140000}"/>
    <cellStyle name="_Oberoi RA Bill 20 June 08 060708_BEGUR Structure BOQ with DPL_Cost 24112011" xfId="5396" xr:uid="{00000000-0005-0000-0000-0000FB140000}"/>
    <cellStyle name="_Oberoi RA Bill 20 June 08 060708_DLF_Equipment_Formwork" xfId="5397" xr:uid="{00000000-0005-0000-0000-0000FC140000}"/>
    <cellStyle name="_Oberoi RA Bill 20 June 08 060708_DLF_Equipment_Formwork R4" xfId="5398" xr:uid="{00000000-0005-0000-0000-0000FD140000}"/>
    <cellStyle name="_Oberoi RA Bill 20 June 08 060708_Monthly consumption summary-Begur -sept-11" xfId="5399" xr:uid="{00000000-0005-0000-0000-0000FE140000}"/>
    <cellStyle name="_Oberoi RA Bill 20 June 08 060708_revised Monthly consumption summary-Begur -July-11" xfId="5400" xr:uid="{00000000-0005-0000-0000-0000FF140000}"/>
    <cellStyle name="_Oberoi RA Bill 20 June 08 060708_Structure BOQ" xfId="5401" xr:uid="{00000000-0005-0000-0000-000000150000}"/>
    <cellStyle name="_observation 15 acre" xfId="5402" xr:uid="{00000000-0005-0000-0000-000001150000}"/>
    <cellStyle name="_Ocwen - 1" xfId="5403" xr:uid="{00000000-0005-0000-0000-000002150000}"/>
    <cellStyle name="_Ocwen - Ñ" xfId="5404" xr:uid="{00000000-0005-0000-0000-000003150000}"/>
    <cellStyle name="_offer-FM 200" xfId="5405" xr:uid="{00000000-0005-0000-0000-000004150000}"/>
    <cellStyle name="_office building-malik" xfId="5406" xr:uid="{00000000-0005-0000-0000-000005150000}"/>
    <cellStyle name="_Office Tiger RA puram 61030" xfId="5407" xr:uid="{00000000-0005-0000-0000-000006150000}"/>
    <cellStyle name="_Office Tiger RA puram 61030_R1_Radius BOQ_17.07.12" xfId="5408" xr:uid="{00000000-0005-0000-0000-000007150000}"/>
    <cellStyle name="_Oil India, Delhi, DC-31.10.08-R1" xfId="5409" xr:uid="{00000000-0005-0000-0000-000008150000}"/>
    <cellStyle name="_OMS COST CASE Version 2 8th November 20005 QA1 " xfId="5410" xr:uid="{00000000-0005-0000-0000-000009150000}"/>
    <cellStyle name="_Oncology BOQ &amp; meas -02.05.09" xfId="5411" xr:uid="{00000000-0005-0000-0000-00000A150000}"/>
    <cellStyle name="_Oncology Estimate - 20.06.09" xfId="5412" xr:uid="{00000000-0005-0000-0000-00000B150000}"/>
    <cellStyle name="_ONGC - 28.03.08" xfId="5413" xr:uid="{00000000-0005-0000-0000-00000C150000}"/>
    <cellStyle name="_ONGC - 28.03.08_R1_Radius BOQ_17.07.12" xfId="5414" xr:uid="{00000000-0005-0000-0000-00000D150000}"/>
    <cellStyle name="_ONGC CCCL-FAS-26-03-08" xfId="5415" xr:uid="{00000000-0005-0000-0000-00000E150000}"/>
    <cellStyle name="_ONGC CCCL-FAS-26-03-08_R1_Radius BOQ_17.07.12" xfId="5416" xr:uid="{00000000-0005-0000-0000-00000F150000}"/>
    <cellStyle name="_ONGC-KOLKATA-PRELIM-EST-06.01.09-AHC" xfId="5417" xr:uid="{00000000-0005-0000-0000-000010150000}"/>
    <cellStyle name="_OPD BOQ &amp; meas -04.05.09" xfId="5418" xr:uid="{00000000-0005-0000-0000-000011150000}"/>
    <cellStyle name="_Open Racks Worksheet" xfId="5419" xr:uid="{00000000-0005-0000-0000-000012150000}"/>
    <cellStyle name="_OPGC - Cost Case 20-Nov-08" xfId="5420" xr:uid="{00000000-0005-0000-0000-000013150000}"/>
    <cellStyle name="_OPGC- 051108 site CostCase revised" xfId="5421" xr:uid="{00000000-0005-0000-0000-000014150000}"/>
    <cellStyle name="_OPGC cost Case 041108sandeep . xls" xfId="5422" xr:uid="{00000000-0005-0000-0000-000015150000}"/>
    <cellStyle name="_OPGC-Consolidated-MA" xfId="5423" xr:uid="{00000000-0005-0000-0000-000016150000}"/>
    <cellStyle name="_OPGC-Consolidated-MA_Atos" xfId="5424" xr:uid="{00000000-0005-0000-0000-000017150000}"/>
    <cellStyle name="_OPGC-Consolidated-MA_Canara Bank Cost Case -DR- v0.1" xfId="5425" xr:uid="{00000000-0005-0000-0000-000018150000}"/>
    <cellStyle name="_OPGC-Consolidated-MA_Canara Bank Cost Case -DR- v0.1_Atos" xfId="5426" xr:uid="{00000000-0005-0000-0000-000019150000}"/>
    <cellStyle name="_OPGC-Consolidated-MA_Canara Bank Cost Case -DR- v0.1_R0_Radius BOQ" xfId="5427" xr:uid="{00000000-0005-0000-0000-00001A150000}"/>
    <cellStyle name="_OPGC-Consolidated-MA_Canara Bank Cost Case -DR- v0.1_Radius BOQ" xfId="5428" xr:uid="{00000000-0005-0000-0000-00001B150000}"/>
    <cellStyle name="_OPGC-Consolidated-MA_Canara Bank Cost Case -DR- v0.1_Revised BOQ ATOS 030312 (2)" xfId="5429" xr:uid="{00000000-0005-0000-0000-00001C150000}"/>
    <cellStyle name="_OPGC-Consolidated-MA_Canara Bank Cost Case -PRI- v0.1" xfId="5430" xr:uid="{00000000-0005-0000-0000-00001D150000}"/>
    <cellStyle name="_OPGC-Consolidated-MA_Canara Bank Cost Case -PRI- v0.1_Atos" xfId="5431" xr:uid="{00000000-0005-0000-0000-00001E150000}"/>
    <cellStyle name="_OPGC-Consolidated-MA_Canara Bank Cost Case -PRI- v0.1_R0_Radius BOQ" xfId="5432" xr:uid="{00000000-0005-0000-0000-00001F150000}"/>
    <cellStyle name="_OPGC-Consolidated-MA_Canara Bank Cost Case -PRI- v0.1_Radius BOQ" xfId="5433" xr:uid="{00000000-0005-0000-0000-000020150000}"/>
    <cellStyle name="_OPGC-Consolidated-MA_Canara Bank Cost Case -PRI- v0.1_Revised BOQ ATOS 030312 (2)" xfId="5434" xr:uid="{00000000-0005-0000-0000-000021150000}"/>
    <cellStyle name="_OPGC-Consolidated-MA_CC-Hosting-BLR-ManIPAL V0.1-5yrs-06mar10" xfId="5435" xr:uid="{00000000-0005-0000-0000-000022150000}"/>
    <cellStyle name="_OPGC-Consolidated-MA_CC-Hosting-BLR-ManIPAL V0.1-5yrs-06mar10_Atos" xfId="5436" xr:uid="{00000000-0005-0000-0000-000023150000}"/>
    <cellStyle name="_OPGC-Consolidated-MA_CC-Hosting-BLR-ManIPAL V0.1-5yrs-06mar10_R0_Radius BOQ" xfId="5437" xr:uid="{00000000-0005-0000-0000-000024150000}"/>
    <cellStyle name="_OPGC-Consolidated-MA_CC-Hosting-BLR-ManIPAL V0.1-5yrs-06mar10_Radius BOQ" xfId="5438" xr:uid="{00000000-0005-0000-0000-000025150000}"/>
    <cellStyle name="_OPGC-Consolidated-MA_CC-Hosting-BLR-ManIPAL V0.1-5yrs-06mar10_Revised BOQ ATOS 030312 (2)" xfId="5439" xr:uid="{00000000-0005-0000-0000-000026150000}"/>
    <cellStyle name="_OPGC-Consolidated-MA_Consolidated one GTS_" xfId="5440" xr:uid="{00000000-0005-0000-0000-000027150000}"/>
    <cellStyle name="_OPGC-Consolidated-MA_Consolidated one GTS__Atos" xfId="5441" xr:uid="{00000000-0005-0000-0000-000028150000}"/>
    <cellStyle name="_OPGC-Consolidated-MA_Consolidated one GTS__R0_Radius BOQ" xfId="5442" xr:uid="{00000000-0005-0000-0000-000029150000}"/>
    <cellStyle name="_OPGC-Consolidated-MA_Consolidated one GTS__Radius BOQ" xfId="5443" xr:uid="{00000000-0005-0000-0000-00002A150000}"/>
    <cellStyle name="_OPGC-Consolidated-MA_Consolidated one GTS__Revised BOQ ATOS 030312 (2)" xfId="5444" xr:uid="{00000000-0005-0000-0000-00002B150000}"/>
    <cellStyle name="_OPGC-Consolidated-MA_Cost case Devas_14 Dec" xfId="5445" xr:uid="{00000000-0005-0000-0000-00002C150000}"/>
    <cellStyle name="_OPGC-Consolidated-MA_Cost case Devas_14 Dec_Atos" xfId="5446" xr:uid="{00000000-0005-0000-0000-00002D150000}"/>
    <cellStyle name="_OPGC-Consolidated-MA_Cost case Devas_14 Dec_R0_Radius BOQ" xfId="5447" xr:uid="{00000000-0005-0000-0000-00002E150000}"/>
    <cellStyle name="_OPGC-Consolidated-MA_Cost case Devas_14 Dec_Radius BOQ" xfId="5448" xr:uid="{00000000-0005-0000-0000-00002F150000}"/>
    <cellStyle name="_OPGC-Consolidated-MA_Cost case Devas_14 Dec_Revised BOQ ATOS 030312 (2)" xfId="5449" xr:uid="{00000000-0005-0000-0000-000030150000}"/>
    <cellStyle name="_OPGC-Consolidated-MA_Cost_Case System Implementation and Software - 14-Dec" xfId="5450" xr:uid="{00000000-0005-0000-0000-000031150000}"/>
    <cellStyle name="_OPGC-Consolidated-MA_Cost_Case System Implementation and Software - 14-Dec_Atos" xfId="5451" xr:uid="{00000000-0005-0000-0000-000032150000}"/>
    <cellStyle name="_OPGC-Consolidated-MA_Cost_Case System Implementation and Software - 14-Dec_R0_Radius BOQ" xfId="5452" xr:uid="{00000000-0005-0000-0000-000033150000}"/>
    <cellStyle name="_OPGC-Consolidated-MA_Cost_Case System Implementation and Software - 14-Dec_Radius BOQ" xfId="5453" xr:uid="{00000000-0005-0000-0000-000034150000}"/>
    <cellStyle name="_OPGC-Consolidated-MA_Cost_Case System Implementation and Software - 14-Dec_Revised BOQ ATOS 030312 (2)" xfId="5454" xr:uid="{00000000-0005-0000-0000-000035150000}"/>
    <cellStyle name="_OPGC-Consolidated-MA_Cost_Case_Hosting_Devas_BRM-ver0.3(1yr)" xfId="5455" xr:uid="{00000000-0005-0000-0000-000036150000}"/>
    <cellStyle name="_OPGC-Consolidated-MA_Cost_Case_Hosting_Devas_BRM-ver0.3(1yr)_Atos" xfId="5456" xr:uid="{00000000-0005-0000-0000-000037150000}"/>
    <cellStyle name="_OPGC-Consolidated-MA_Cost_Case_Hosting_Devas_BRM-ver0.3(1yr)_R0_Radius BOQ" xfId="5457" xr:uid="{00000000-0005-0000-0000-000038150000}"/>
    <cellStyle name="_OPGC-Consolidated-MA_Cost_Case_Hosting_Devas_BRM-ver0.3(1yr)_Radius BOQ" xfId="5458" xr:uid="{00000000-0005-0000-0000-000039150000}"/>
    <cellStyle name="_OPGC-Consolidated-MA_Cost_Case_Hosting_Devas_BRM-ver0.3(1yr)_Revised BOQ ATOS 030312 (2)" xfId="5459" xr:uid="{00000000-0005-0000-0000-00003A150000}"/>
    <cellStyle name="_OPGC-Consolidated-MA_DLB - AD Exchange costing v1.3" xfId="5460" xr:uid="{00000000-0005-0000-0000-00003B150000}"/>
    <cellStyle name="_OPGC-Consolidated-MA_DLB - AD Exchange costing v1.3_Atos" xfId="5461" xr:uid="{00000000-0005-0000-0000-00003C150000}"/>
    <cellStyle name="_OPGC-Consolidated-MA_DLB - AD Exchange costing v1.3_R0_Radius BOQ" xfId="5462" xr:uid="{00000000-0005-0000-0000-00003D150000}"/>
    <cellStyle name="_OPGC-Consolidated-MA_DLB - AD Exchange costing v1.3_Radius BOQ" xfId="5463" xr:uid="{00000000-0005-0000-0000-00003E150000}"/>
    <cellStyle name="_OPGC-Consolidated-MA_DLB - AD Exchange costing v1.3_Revised BOQ ATOS 030312 (2)" xfId="5464" xr:uid="{00000000-0005-0000-0000-00003F150000}"/>
    <cellStyle name="_OPGC-Consolidated-MA_L&amp;T_ Cost case_V1.17_without inflation" xfId="5465" xr:uid="{00000000-0005-0000-0000-000040150000}"/>
    <cellStyle name="_OPGC-Consolidated-MA_L&amp;T_ Cost case_V1.17_without inflation_Atos" xfId="5466" xr:uid="{00000000-0005-0000-0000-000041150000}"/>
    <cellStyle name="_OPGC-Consolidated-MA_L&amp;T_ Cost case_V1.17_without inflation_R0_Radius BOQ" xfId="5467" xr:uid="{00000000-0005-0000-0000-000042150000}"/>
    <cellStyle name="_OPGC-Consolidated-MA_L&amp;T_ Cost case_V1.17_without inflation_Radius BOQ" xfId="5468" xr:uid="{00000000-0005-0000-0000-000043150000}"/>
    <cellStyle name="_OPGC-Consolidated-MA_L&amp;T_ Cost case_V1.17_without inflation_Revised BOQ ATOS 030312 (2)" xfId="5469" xr:uid="{00000000-0005-0000-0000-000044150000}"/>
    <cellStyle name="_OPGC-Consolidated-MA_MIA consolidated V1_bidrepairwith revised RA" xfId="5470" xr:uid="{00000000-0005-0000-0000-000045150000}"/>
    <cellStyle name="_OPGC-Consolidated-MA_MIA consolidated V1_bidrepairwith revised RA_Atos" xfId="5471" xr:uid="{00000000-0005-0000-0000-000046150000}"/>
    <cellStyle name="_OPGC-Consolidated-MA_MIA consolidated V1_bidrepairwith revised RA_R0_Radius BOQ" xfId="5472" xr:uid="{00000000-0005-0000-0000-000047150000}"/>
    <cellStyle name="_OPGC-Consolidated-MA_MIA consolidated V1_bidrepairwith revised RA_Radius BOQ" xfId="5473" xr:uid="{00000000-0005-0000-0000-000048150000}"/>
    <cellStyle name="_OPGC-Consolidated-MA_MIA consolidated V1_bidrepairwith revised RA_Revised BOQ ATOS 030312 (2)" xfId="5474" xr:uid="{00000000-0005-0000-0000-000049150000}"/>
    <cellStyle name="_OPGC-Consolidated-MA_R0_Radius BOQ" xfId="5475" xr:uid="{00000000-0005-0000-0000-00004A150000}"/>
    <cellStyle name="_OPGC-Consolidated-MA_Radius BOQ" xfId="5476" xr:uid="{00000000-0005-0000-0000-00004B150000}"/>
    <cellStyle name="_OPGC-Consolidated-MA_Revised BOQ ATOS 030312 (2)" xfId="5477" xr:uid="{00000000-0005-0000-0000-00004C150000}"/>
    <cellStyle name="_OPGC-Consolidated-MA_SBI SO  consolidated V2" xfId="5478" xr:uid="{00000000-0005-0000-0000-00004D150000}"/>
    <cellStyle name="_OPGC-Consolidated-MA_SBI SO  consolidated V2_Atos" xfId="5479" xr:uid="{00000000-0005-0000-0000-00004E150000}"/>
    <cellStyle name="_OPGC-Consolidated-MA_SBI SO  consolidated V2_Can Bank cost case_23rdFeb2010_V3" xfId="5480" xr:uid="{00000000-0005-0000-0000-00004F150000}"/>
    <cellStyle name="_OPGC-Consolidated-MA_SBI SO  consolidated V2_Can Bank cost case_23rdFeb2010_V3_Atos" xfId="5481" xr:uid="{00000000-0005-0000-0000-000050150000}"/>
    <cellStyle name="_OPGC-Consolidated-MA_SBI SO  consolidated V2_Can Bank cost case_23rdFeb2010_V3_R0_Radius BOQ" xfId="5482" xr:uid="{00000000-0005-0000-0000-000051150000}"/>
    <cellStyle name="_OPGC-Consolidated-MA_SBI SO  consolidated V2_Can Bank cost case_23rdFeb2010_V3_Radius BOQ" xfId="5483" xr:uid="{00000000-0005-0000-0000-000052150000}"/>
    <cellStyle name="_OPGC-Consolidated-MA_SBI SO  consolidated V2_Can Bank cost case_23rdFeb2010_V3_Revised BOQ ATOS 030312 (2)" xfId="5484" xr:uid="{00000000-0005-0000-0000-000053150000}"/>
    <cellStyle name="_OPGC-Consolidated-MA_SBI SO  consolidated V2_R0_Radius BOQ" xfId="5485" xr:uid="{00000000-0005-0000-0000-000054150000}"/>
    <cellStyle name="_OPGC-Consolidated-MA_SBI SO  consolidated V2_Radius BOQ" xfId="5486" xr:uid="{00000000-0005-0000-0000-000055150000}"/>
    <cellStyle name="_OPGC-Consolidated-MA_SBI SO  consolidated V2_Revised BOQ ATOS 030312 (2)" xfId="5487" xr:uid="{00000000-0005-0000-0000-000056150000}"/>
    <cellStyle name="_OPGC-Consolidated-MA_Software and OTC Server implementation - 24-Nov" xfId="5488" xr:uid="{00000000-0005-0000-0000-000057150000}"/>
    <cellStyle name="_OPGC-Consolidated-MA_Software and OTC Server implementation - 24-Nov_Atos" xfId="5489" xr:uid="{00000000-0005-0000-0000-000058150000}"/>
    <cellStyle name="_OPGC-Consolidated-MA_Software and OTC Server implementation - 24-Nov_R0_Radius BOQ" xfId="5490" xr:uid="{00000000-0005-0000-0000-000059150000}"/>
    <cellStyle name="_OPGC-Consolidated-MA_Software and OTC Server implementation - 24-Nov_Radius BOQ" xfId="5491" xr:uid="{00000000-0005-0000-0000-00005A150000}"/>
    <cellStyle name="_OPGC-Consolidated-MA_Software and OTC Server implementation - 24-Nov_Revised BOQ ATOS 030312 (2)" xfId="5492" xr:uid="{00000000-0005-0000-0000-00005B150000}"/>
    <cellStyle name="_OPGC-Consolidated-MA_SS" xfId="5493" xr:uid="{00000000-0005-0000-0000-00005C150000}"/>
    <cellStyle name="_OPGC-Consolidated-MA_SS_Atos" xfId="5494" xr:uid="{00000000-0005-0000-0000-00005D150000}"/>
    <cellStyle name="_OPGC-Consolidated-MA_SS_R0_Radius BOQ" xfId="5495" xr:uid="{00000000-0005-0000-0000-00005E150000}"/>
    <cellStyle name="_OPGC-Consolidated-MA_SS_Radius BOQ" xfId="5496" xr:uid="{00000000-0005-0000-0000-00005F150000}"/>
    <cellStyle name="_OPGC-Consolidated-MA_SS_Revised BOQ ATOS 030312 (2)" xfId="5497" xr:uid="{00000000-0005-0000-0000-000060150000}"/>
    <cellStyle name="_OPGC-Implementation-7thNov08" xfId="5498" xr:uid="{00000000-0005-0000-0000-000061150000}"/>
    <cellStyle name="_OPGC-Implementation-7thNov08_Atos" xfId="5499" xr:uid="{00000000-0005-0000-0000-000062150000}"/>
    <cellStyle name="_OPGC-Implementation-7thNov08_Canara Bank Cost Case -DR- v0.1" xfId="5500" xr:uid="{00000000-0005-0000-0000-000063150000}"/>
    <cellStyle name="_OPGC-Implementation-7thNov08_Canara Bank Cost Case -DR- v0.1_Atos" xfId="5501" xr:uid="{00000000-0005-0000-0000-000064150000}"/>
    <cellStyle name="_OPGC-Implementation-7thNov08_Canara Bank Cost Case -DR- v0.1_Revised BOQ ATOS 030312 (2)" xfId="5502" xr:uid="{00000000-0005-0000-0000-000065150000}"/>
    <cellStyle name="_OPGC-Implementation-7thNov08_Canara Bank Cost Case -PRI- v0.1" xfId="5503" xr:uid="{00000000-0005-0000-0000-000066150000}"/>
    <cellStyle name="_OPGC-Implementation-7thNov08_Canara Bank Cost Case -PRI- v0.1_Atos" xfId="5504" xr:uid="{00000000-0005-0000-0000-000067150000}"/>
    <cellStyle name="_OPGC-Implementation-7thNov08_Canara Bank Cost Case -PRI- v0.1_Revised BOQ ATOS 030312 (2)" xfId="5505" xr:uid="{00000000-0005-0000-0000-000068150000}"/>
    <cellStyle name="_OPGC-Implementation-7thNov08_CC-Hosting-BLR-ManIPAL V0.1-5yrs-06mar10" xfId="5506" xr:uid="{00000000-0005-0000-0000-000069150000}"/>
    <cellStyle name="_OPGC-Implementation-7thNov08_CC-Hosting-BLR-ManIPAL V0.1-5yrs-06mar10_Atos" xfId="5507" xr:uid="{00000000-0005-0000-0000-00006A150000}"/>
    <cellStyle name="_OPGC-Implementation-7thNov08_CC-Hosting-BLR-ManIPAL V0.1-5yrs-06mar10_Revised BOQ ATOS 030312 (2)" xfId="5508" xr:uid="{00000000-0005-0000-0000-00006B150000}"/>
    <cellStyle name="_OPGC-Implementation-7thNov08_Cost_Case System Implementation and Software - 14-Dec" xfId="5509" xr:uid="{00000000-0005-0000-0000-00006C150000}"/>
    <cellStyle name="_OPGC-Implementation-7thNov08_Cost_Case System Implementation and Software - 14-Dec_Atos" xfId="5510" xr:uid="{00000000-0005-0000-0000-00006D150000}"/>
    <cellStyle name="_OPGC-Implementation-7thNov08_Cost_Case System Implementation and Software - 14-Dec_Revised BOQ ATOS 030312 (2)" xfId="5511" xr:uid="{00000000-0005-0000-0000-00006E150000}"/>
    <cellStyle name="_OPGC-Implementation-7thNov08_Cost_Case_Hosting_Devas_BRM-ver0.3(1yr)" xfId="5512" xr:uid="{00000000-0005-0000-0000-00006F150000}"/>
    <cellStyle name="_OPGC-Implementation-7thNov08_Cost_Case_Hosting_Devas_BRM-ver0.3(1yr)_Atos" xfId="5513" xr:uid="{00000000-0005-0000-0000-000070150000}"/>
    <cellStyle name="_OPGC-Implementation-7thNov08_Cost_Case_Hosting_Devas_BRM-ver0.3(1yr)_Revised BOQ ATOS 030312 (2)" xfId="5514" xr:uid="{00000000-0005-0000-0000-000071150000}"/>
    <cellStyle name="_OPGC-Implementation-7thNov08_Revised BOQ ATOS 030312 (2)" xfId="5515" xr:uid="{00000000-0005-0000-0000-000072150000}"/>
    <cellStyle name="_OPGC-Implementation-7thNov08_Software and OTC Server implementation - 24-Nov" xfId="5516" xr:uid="{00000000-0005-0000-0000-000073150000}"/>
    <cellStyle name="_OPGC-Implementation-7thNov08_Software and OTC Server implementation - 24-Nov_Atos" xfId="5517" xr:uid="{00000000-0005-0000-0000-000074150000}"/>
    <cellStyle name="_OPGC-Implementation-7thNov08_Software and OTC Server implementation - 24-Nov_Revised BOQ ATOS 030312 (2)" xfId="5518" xr:uid="{00000000-0005-0000-0000-000075150000}"/>
    <cellStyle name="_OPGC-Implementation-7thNov08_SS" xfId="5519" xr:uid="{00000000-0005-0000-0000-000076150000}"/>
    <cellStyle name="_OPGC-Implementation-7thNov08_SS_Atos" xfId="5520" xr:uid="{00000000-0005-0000-0000-000077150000}"/>
    <cellStyle name="_OPGC-Implementation-7thNov08_SS_Revised BOQ ATOS 030312 (2)" xfId="5521" xr:uid="{00000000-0005-0000-0000-000078150000}"/>
    <cellStyle name="_Öptions Ver 1.2 final for submission" xfId="5522" xr:uid="{00000000-0005-0000-0000-000079150000}"/>
    <cellStyle name="_Oracle HYD 19.06.06" xfId="5523" xr:uid="{00000000-0005-0000-0000-00007A150000}"/>
    <cellStyle name="_Oracle HYD 19.06.06_R1_Radius BOQ_17.07.12" xfId="5524" xr:uid="{00000000-0005-0000-0000-00007B150000}"/>
    <cellStyle name="_Orissa Computers bid repair_310109" xfId="5525" xr:uid="{00000000-0005-0000-0000-00007C150000}"/>
    <cellStyle name="_OS Site Services" xfId="5526" xr:uid="{00000000-0005-0000-0000-00007D150000}"/>
    <cellStyle name="_OS Site Services_Atos" xfId="5527" xr:uid="{00000000-0005-0000-0000-00007E150000}"/>
    <cellStyle name="_OS Site Services_Revised BOQ ATOS 030312 (2)" xfId="5528" xr:uid="{00000000-0005-0000-0000-00007F150000}"/>
    <cellStyle name="_OTIS RA-1 (Certified)Dated 02.06.06" xfId="5529" xr:uid="{00000000-0005-0000-0000-000080150000}"/>
    <cellStyle name="_OTIS RA-1 final -Certified - Dated 08.06.06( R2)" xfId="5530" xr:uid="{00000000-0005-0000-0000-000081150000}"/>
    <cellStyle name="_OTIS_RA_03" xfId="5531" xr:uid="{00000000-0005-0000-0000-000082150000}"/>
    <cellStyle name="_OTIS_RA-02 c&amp;b certified" xfId="5532" xr:uid="{00000000-0005-0000-0000-000083150000}"/>
    <cellStyle name="_OTIS_RA-03 c&amp;b certified" xfId="5533" xr:uid="{00000000-0005-0000-0000-000084150000}"/>
    <cellStyle name="_Outdoor Mesh BOM V1" xfId="5534" xr:uid="{00000000-0005-0000-0000-000085150000}"/>
    <cellStyle name="_Oxigen - Final BOM" xfId="5535" xr:uid="{00000000-0005-0000-0000-000086150000}"/>
    <cellStyle name="_Oxigen - new" xfId="5536" xr:uid="{00000000-0005-0000-0000-000087150000}"/>
    <cellStyle name="_P&amp;E Trail_1" xfId="5537" xr:uid="{00000000-0005-0000-0000-000088150000}"/>
    <cellStyle name="_P.V.S.M Hospital -17.05.06-Unpriced" xfId="5538" xr:uid="{00000000-0005-0000-0000-000089150000}"/>
    <cellStyle name="_P.V.S.M Hospital -17.05.06-Unpriced_R1_Radius BOQ_17.07.12" xfId="5539" xr:uid="{00000000-0005-0000-0000-00008A150000}"/>
    <cellStyle name="_PAC-BOQ" xfId="5540" xr:uid="{00000000-0005-0000-0000-00008B150000}"/>
    <cellStyle name="_PAC-BOQ_R1_Radius BOQ_17.07.12" xfId="5541" xr:uid="{00000000-0005-0000-0000-00008C150000}"/>
    <cellStyle name="_Package I Oncology,OPD,IPD,A&amp;E ESTIMATE" xfId="5542" xr:uid="{00000000-0005-0000-0000-00008D150000}"/>
    <cellStyle name="_PaiKane_EUS_CostCase_V7_16July-WithNMS" xfId="5543" xr:uid="{00000000-0005-0000-0000-00008E150000}"/>
    <cellStyle name="_PAINTING" xfId="5544" xr:uid="{00000000-0005-0000-0000-00008F150000}"/>
    <cellStyle name="_Pantaloons BR2" xfId="5545" xr:uid="{00000000-0005-0000-0000-000090150000}"/>
    <cellStyle name="_Park Centra - Data Sheet,29.11.06" xfId="5546" xr:uid="{00000000-0005-0000-0000-000091150000}"/>
    <cellStyle name="_Park Centra-22.02.07-R3" xfId="5547" xr:uid="{00000000-0005-0000-0000-000092150000}"/>
    <cellStyle name="_Parking" xfId="5548" xr:uid="{00000000-0005-0000-0000-000093150000}"/>
    <cellStyle name="_Part Centra - cyberpark" xfId="5549" xr:uid="{00000000-0005-0000-0000-000094150000}"/>
    <cellStyle name="_PCS INR -29.04.08" xfId="5550" xr:uid="{00000000-0005-0000-0000-000095150000}"/>
    <cellStyle name="_PDU" xfId="5551" xr:uid="{00000000-0005-0000-0000-000096150000}"/>
    <cellStyle name="_Pending Bids Jan 2009" xfId="5552" xr:uid="{00000000-0005-0000-0000-000097150000}"/>
    <cellStyle name="_Percent" xfId="5553" xr:uid="{00000000-0005-0000-0000-000098150000}"/>
    <cellStyle name="_PercentSpace" xfId="5554" xr:uid="{00000000-0005-0000-0000-000099150000}"/>
    <cellStyle name="_Peter England V2" xfId="5555" xr:uid="{00000000-0005-0000-0000-00009A150000}"/>
    <cellStyle name="_Peter England V2_Atos" xfId="5556" xr:uid="{00000000-0005-0000-0000-00009B150000}"/>
    <cellStyle name="_Peter England V2_Revised BOQ ATOS 030312 (2)" xfId="5557" xr:uid="{00000000-0005-0000-0000-00009C150000}"/>
    <cellStyle name="_Petrofac, 7th Floor, Block 9A &amp; 9B, DLF_17.09.08R4 (Edwards)" xfId="5558" xr:uid="{00000000-0005-0000-0000-00009D150000}"/>
    <cellStyle name="_Petrofac, 7th Floor, Block 9A &amp; 9B, DLF_17.09.08R4 (Edwards)_R1_Radius BOQ_17.07.12" xfId="5559" xr:uid="{00000000-0005-0000-0000-00009E150000}"/>
    <cellStyle name="_PeX 135" xfId="5560" xr:uid="{00000000-0005-0000-0000-00009F150000}"/>
    <cellStyle name="_PeX 135_R1_Radius BOQ_17.07.12" xfId="5561" xr:uid="{00000000-0005-0000-0000-0000A0150000}"/>
    <cellStyle name="_Pfizer Phase II - 27.09.07" xfId="5562" xr:uid="{00000000-0005-0000-0000-0000A1150000}"/>
    <cellStyle name="_PGCOI_V2_pricer review 030309" xfId="5563" xr:uid="{00000000-0005-0000-0000-0000A2150000}"/>
    <cellStyle name="_Philips-UC-BOM-V2.1" xfId="5564" xr:uid="{00000000-0005-0000-0000-0000A3150000}"/>
    <cellStyle name="_Philips-UC-BOM-V2.1_Atos" xfId="5565" xr:uid="{00000000-0005-0000-0000-0000A4150000}"/>
    <cellStyle name="_Philips-UC-BOM-V2.1_Canara Bank Cost Case -DR- v0.1" xfId="5566" xr:uid="{00000000-0005-0000-0000-0000A5150000}"/>
    <cellStyle name="_Philips-UC-BOM-V2.1_Canara Bank Cost Case -DR- v0.1_Atos" xfId="5567" xr:uid="{00000000-0005-0000-0000-0000A6150000}"/>
    <cellStyle name="_Philips-UC-BOM-V2.1_Canara Bank Cost Case -DR- v0.1_R0_Radius BOQ" xfId="5568" xr:uid="{00000000-0005-0000-0000-0000A7150000}"/>
    <cellStyle name="_Philips-UC-BOM-V2.1_Canara Bank Cost Case -DR- v0.1_Radius BOQ" xfId="5569" xr:uid="{00000000-0005-0000-0000-0000A8150000}"/>
    <cellStyle name="_Philips-UC-BOM-V2.1_Canara Bank Cost Case -DR- v0.1_Revised BOQ ATOS 030312 (2)" xfId="5570" xr:uid="{00000000-0005-0000-0000-0000A9150000}"/>
    <cellStyle name="_Philips-UC-BOM-V2.1_Canara Bank Cost Case -PRI- v0.1" xfId="5571" xr:uid="{00000000-0005-0000-0000-0000AA150000}"/>
    <cellStyle name="_Philips-UC-BOM-V2.1_Canara Bank Cost Case -PRI- v0.1_Atos" xfId="5572" xr:uid="{00000000-0005-0000-0000-0000AB150000}"/>
    <cellStyle name="_Philips-UC-BOM-V2.1_Canara Bank Cost Case -PRI- v0.1_R0_Radius BOQ" xfId="5573" xr:uid="{00000000-0005-0000-0000-0000AC150000}"/>
    <cellStyle name="_Philips-UC-BOM-V2.1_Canara Bank Cost Case -PRI- v0.1_Radius BOQ" xfId="5574" xr:uid="{00000000-0005-0000-0000-0000AD150000}"/>
    <cellStyle name="_Philips-UC-BOM-V2.1_Canara Bank Cost Case -PRI- v0.1_Revised BOQ ATOS 030312 (2)" xfId="5575" xr:uid="{00000000-0005-0000-0000-0000AE150000}"/>
    <cellStyle name="_Philips-UC-BOM-V2.1_CC-Hosting-BLR-ManIPAL V0.1-5yrs-06mar10" xfId="5576" xr:uid="{00000000-0005-0000-0000-0000AF150000}"/>
    <cellStyle name="_Philips-UC-BOM-V2.1_CC-Hosting-BLR-ManIPAL V0.1-5yrs-06mar10_Atos" xfId="5577" xr:uid="{00000000-0005-0000-0000-0000B0150000}"/>
    <cellStyle name="_Philips-UC-BOM-V2.1_CC-Hosting-BLR-ManIPAL V0.1-5yrs-06mar10_R0_Radius BOQ" xfId="5578" xr:uid="{00000000-0005-0000-0000-0000B1150000}"/>
    <cellStyle name="_Philips-UC-BOM-V2.1_CC-Hosting-BLR-ManIPAL V0.1-5yrs-06mar10_Radius BOQ" xfId="5579" xr:uid="{00000000-0005-0000-0000-0000B2150000}"/>
    <cellStyle name="_Philips-UC-BOM-V2.1_CC-Hosting-BLR-ManIPAL V0.1-5yrs-06mar10_Revised BOQ ATOS 030312 (2)" xfId="5580" xr:uid="{00000000-0005-0000-0000-0000B3150000}"/>
    <cellStyle name="_Philips-UC-BOM-V2.1_Cost case Devas_14 Dec" xfId="5581" xr:uid="{00000000-0005-0000-0000-0000B4150000}"/>
    <cellStyle name="_Philips-UC-BOM-V2.1_Cost case Devas_14 Dec_Atos" xfId="5582" xr:uid="{00000000-0005-0000-0000-0000B5150000}"/>
    <cellStyle name="_Philips-UC-BOM-V2.1_Cost case Devas_14 Dec_R0_Radius BOQ" xfId="5583" xr:uid="{00000000-0005-0000-0000-0000B6150000}"/>
    <cellStyle name="_Philips-UC-BOM-V2.1_Cost case Devas_14 Dec_Radius BOQ" xfId="5584" xr:uid="{00000000-0005-0000-0000-0000B7150000}"/>
    <cellStyle name="_Philips-UC-BOM-V2.1_Cost case Devas_14 Dec_Revised BOQ ATOS 030312 (2)" xfId="5585" xr:uid="{00000000-0005-0000-0000-0000B8150000}"/>
    <cellStyle name="_Philips-UC-BOM-V2.1_Cost_Case System Implementation and Software - 14-Dec" xfId="5586" xr:uid="{00000000-0005-0000-0000-0000B9150000}"/>
    <cellStyle name="_Philips-UC-BOM-V2.1_Cost_Case System Implementation and Software - 14-Dec_Atos" xfId="5587" xr:uid="{00000000-0005-0000-0000-0000BA150000}"/>
    <cellStyle name="_Philips-UC-BOM-V2.1_Cost_Case System Implementation and Software - 14-Dec_R0_Radius BOQ" xfId="5588" xr:uid="{00000000-0005-0000-0000-0000BB150000}"/>
    <cellStyle name="_Philips-UC-BOM-V2.1_Cost_Case System Implementation and Software - 14-Dec_Radius BOQ" xfId="5589" xr:uid="{00000000-0005-0000-0000-0000BC150000}"/>
    <cellStyle name="_Philips-UC-BOM-V2.1_Cost_Case System Implementation and Software - 14-Dec_Revised BOQ ATOS 030312 (2)" xfId="5590" xr:uid="{00000000-0005-0000-0000-0000BD150000}"/>
    <cellStyle name="_Philips-UC-BOM-V2.1_Cost_Case_Hosting_Devas_BRM-ver0.3(1yr)" xfId="5591" xr:uid="{00000000-0005-0000-0000-0000BE150000}"/>
    <cellStyle name="_Philips-UC-BOM-V2.1_Cost_Case_Hosting_Devas_BRM-ver0.3(1yr)_Atos" xfId="5592" xr:uid="{00000000-0005-0000-0000-0000BF150000}"/>
    <cellStyle name="_Philips-UC-BOM-V2.1_Cost_Case_Hosting_Devas_BRM-ver0.3(1yr)_R0_Radius BOQ" xfId="5593" xr:uid="{00000000-0005-0000-0000-0000C0150000}"/>
    <cellStyle name="_Philips-UC-BOM-V2.1_Cost_Case_Hosting_Devas_BRM-ver0.3(1yr)_Radius BOQ" xfId="5594" xr:uid="{00000000-0005-0000-0000-0000C1150000}"/>
    <cellStyle name="_Philips-UC-BOM-V2.1_Cost_Case_Hosting_Devas_BRM-ver0.3(1yr)_Revised BOQ ATOS 030312 (2)" xfId="5595" xr:uid="{00000000-0005-0000-0000-0000C2150000}"/>
    <cellStyle name="_Philips-UC-BOM-V2.1_DLB - AD Exchange costing v1.3" xfId="5596" xr:uid="{00000000-0005-0000-0000-0000C3150000}"/>
    <cellStyle name="_Philips-UC-BOM-V2.1_DLB - AD Exchange costing v1.3_Atos" xfId="5597" xr:uid="{00000000-0005-0000-0000-0000C4150000}"/>
    <cellStyle name="_Philips-UC-BOM-V2.1_DLB - AD Exchange costing v1.3_R0_Radius BOQ" xfId="5598" xr:uid="{00000000-0005-0000-0000-0000C5150000}"/>
    <cellStyle name="_Philips-UC-BOM-V2.1_DLB - AD Exchange costing v1.3_Radius BOQ" xfId="5599" xr:uid="{00000000-0005-0000-0000-0000C6150000}"/>
    <cellStyle name="_Philips-UC-BOM-V2.1_DLB - AD Exchange costing v1.3_Revised BOQ ATOS 030312 (2)" xfId="5600" xr:uid="{00000000-0005-0000-0000-0000C7150000}"/>
    <cellStyle name="_Philips-UC-BOM-V2.1_L&amp;T_ Cost case_V1.17_without inflation" xfId="5601" xr:uid="{00000000-0005-0000-0000-0000C8150000}"/>
    <cellStyle name="_Philips-UC-BOM-V2.1_L&amp;T_ Cost case_V1.17_without inflation_Atos" xfId="5602" xr:uid="{00000000-0005-0000-0000-0000C9150000}"/>
    <cellStyle name="_Philips-UC-BOM-V2.1_L&amp;T_ Cost case_V1.17_without inflation_R0_Radius BOQ" xfId="5603" xr:uid="{00000000-0005-0000-0000-0000CA150000}"/>
    <cellStyle name="_Philips-UC-BOM-V2.1_L&amp;T_ Cost case_V1.17_without inflation_Radius BOQ" xfId="5604" xr:uid="{00000000-0005-0000-0000-0000CB150000}"/>
    <cellStyle name="_Philips-UC-BOM-V2.1_L&amp;T_ Cost case_V1.17_without inflation_Revised BOQ ATOS 030312 (2)" xfId="5605" xr:uid="{00000000-0005-0000-0000-0000CC150000}"/>
    <cellStyle name="_Philips-UC-BOM-V2.1_R0_Radius BOQ" xfId="5606" xr:uid="{00000000-0005-0000-0000-0000CD150000}"/>
    <cellStyle name="_Philips-UC-BOM-V2.1_Radius BOQ" xfId="5607" xr:uid="{00000000-0005-0000-0000-0000CE150000}"/>
    <cellStyle name="_Philips-UC-BOM-V2.1_Revised BOQ ATOS 030312 (2)" xfId="5608" xr:uid="{00000000-0005-0000-0000-0000CF150000}"/>
    <cellStyle name="_Philips-UC-BOM-V2.1_SBI SO  consolidated V2" xfId="5609" xr:uid="{00000000-0005-0000-0000-0000D0150000}"/>
    <cellStyle name="_Philips-UC-BOM-V2.1_SBI SO  consolidated V2_Atos" xfId="5610" xr:uid="{00000000-0005-0000-0000-0000D1150000}"/>
    <cellStyle name="_Philips-UC-BOM-V2.1_SBI SO  consolidated V2_Can Bank cost case_23rdFeb2010_V3" xfId="5611" xr:uid="{00000000-0005-0000-0000-0000D2150000}"/>
    <cellStyle name="_Philips-UC-BOM-V2.1_SBI SO  consolidated V2_Can Bank cost case_23rdFeb2010_V3_Atos" xfId="5612" xr:uid="{00000000-0005-0000-0000-0000D3150000}"/>
    <cellStyle name="_Philips-UC-BOM-V2.1_SBI SO  consolidated V2_Can Bank cost case_23rdFeb2010_V3_R0_Radius BOQ" xfId="5613" xr:uid="{00000000-0005-0000-0000-0000D4150000}"/>
    <cellStyle name="_Philips-UC-BOM-V2.1_SBI SO  consolidated V2_Can Bank cost case_23rdFeb2010_V3_Radius BOQ" xfId="5614" xr:uid="{00000000-0005-0000-0000-0000D5150000}"/>
    <cellStyle name="_Philips-UC-BOM-V2.1_SBI SO  consolidated V2_Can Bank cost case_23rdFeb2010_V3_Revised BOQ ATOS 030312 (2)" xfId="5615" xr:uid="{00000000-0005-0000-0000-0000D6150000}"/>
    <cellStyle name="_Philips-UC-BOM-V2.1_SBI SO  consolidated V2_R0_Radius BOQ" xfId="5616" xr:uid="{00000000-0005-0000-0000-0000D7150000}"/>
    <cellStyle name="_Philips-UC-BOM-V2.1_SBI SO  consolidated V2_Radius BOQ" xfId="5617" xr:uid="{00000000-0005-0000-0000-0000D8150000}"/>
    <cellStyle name="_Philips-UC-BOM-V2.1_SBI SO  consolidated V2_Revised BOQ ATOS 030312 (2)" xfId="5618" xr:uid="{00000000-0005-0000-0000-0000D9150000}"/>
    <cellStyle name="_Philips-UC-BOM-V2.1_Software and OTC Server implementation - 24-Nov" xfId="5619" xr:uid="{00000000-0005-0000-0000-0000DA150000}"/>
    <cellStyle name="_Philips-UC-BOM-V2.1_Software and OTC Server implementation - 24-Nov_Atos" xfId="5620" xr:uid="{00000000-0005-0000-0000-0000DB150000}"/>
    <cellStyle name="_Philips-UC-BOM-V2.1_Software and OTC Server implementation - 24-Nov_R0_Radius BOQ" xfId="5621" xr:uid="{00000000-0005-0000-0000-0000DC150000}"/>
    <cellStyle name="_Philips-UC-BOM-V2.1_Software and OTC Server implementation - 24-Nov_Radius BOQ" xfId="5622" xr:uid="{00000000-0005-0000-0000-0000DD150000}"/>
    <cellStyle name="_Philips-UC-BOM-V2.1_Software and OTC Server implementation - 24-Nov_Revised BOQ ATOS 030312 (2)" xfId="5623" xr:uid="{00000000-0005-0000-0000-0000DE150000}"/>
    <cellStyle name="_Philips-UC-BOM-V2.1_SS" xfId="5624" xr:uid="{00000000-0005-0000-0000-0000DF150000}"/>
    <cellStyle name="_Philips-UC-BOM-V2.1_SS_Atos" xfId="5625" xr:uid="{00000000-0005-0000-0000-0000E0150000}"/>
    <cellStyle name="_Philips-UC-BOM-V2.1_SS_R0_Radius BOQ" xfId="5626" xr:uid="{00000000-0005-0000-0000-0000E1150000}"/>
    <cellStyle name="_Philips-UC-BOM-V2.1_SS_Radius BOQ" xfId="5627" xr:uid="{00000000-0005-0000-0000-0000E2150000}"/>
    <cellStyle name="_Philips-UC-BOM-V2.1_SS_Revised BOQ ATOS 030312 (2)" xfId="5628" xr:uid="{00000000-0005-0000-0000-0000E3150000}"/>
    <cellStyle name="_plant  equipment received details 30 07 08" xfId="5629" xr:uid="{00000000-0005-0000-0000-0000E4150000}"/>
    <cellStyle name="_plant  equipment received details 30 07 08 2" xfId="5630" xr:uid="{00000000-0005-0000-0000-0000E5150000}"/>
    <cellStyle name="_plant  equipment received details 30 07 08_DLF_Equipment_Formwork R4" xfId="5631" xr:uid="{00000000-0005-0000-0000-0000E6150000}"/>
    <cellStyle name="_PLASTER-ATRECO-ADANI-11-06-10" xfId="5632" xr:uid="{00000000-0005-0000-0000-0000E7150000}"/>
    <cellStyle name="_PMODCN_4219_11112008" xfId="5633" xr:uid="{00000000-0005-0000-0000-0000E8150000}"/>
    <cellStyle name="_PMV load calcns" xfId="5634" xr:uid="{00000000-0005-0000-0000-0000E9150000}"/>
    <cellStyle name="_Pokarna CCTV, PF 12.11.07 R3 $" xfId="5635" xr:uid="{00000000-0005-0000-0000-0000EA150000}"/>
    <cellStyle name="_Port Trust,Data Center -31.05.06" xfId="5636" xr:uid="{00000000-0005-0000-0000-0000EB150000}"/>
    <cellStyle name="_Port Trust,Data Center -31.05.06_R1_Radius BOQ_17.07.12" xfId="5637" xr:uid="{00000000-0005-0000-0000-0000EC150000}"/>
    <cellStyle name="_POWER" xfId="5638" xr:uid="{00000000-0005-0000-0000-0000ED150000}"/>
    <cellStyle name="_POWER_Builtup Area" xfId="5639" xr:uid="{00000000-0005-0000-0000-0000EE150000}"/>
    <cellStyle name="_POWER_Cost" xfId="5640" xr:uid="{00000000-0005-0000-0000-0000EF150000}"/>
    <cellStyle name="_POWER_MEAS SHEET OF (1BHK ECONOMY  Sector A &amp; B-A1,A2,A3,A4,B1&amp;B4 )" xfId="5641" xr:uid="{00000000-0005-0000-0000-0000F0150000}"/>
    <cellStyle name="_POWER_MEAS SHEET OF (1BHK ECONOMY Sector B-B2&amp;B3)" xfId="5642" xr:uid="{00000000-0005-0000-0000-0000F1150000}"/>
    <cellStyle name="_POWER_MEAS SHEET OF (1BHK Luxury Sector C-C1,C2 Sector D-D3)" xfId="5643" xr:uid="{00000000-0005-0000-0000-0000F2150000}"/>
    <cellStyle name="_POWER_MEAS SHEET OF (1BHK Luxury Sector D-D1,D2)" xfId="5644" xr:uid="{00000000-0005-0000-0000-0000F3150000}"/>
    <cellStyle name="_POWER_MEAS SHEET OF (2BHK Luxury Sector E)" xfId="5645" xr:uid="{00000000-0005-0000-0000-0000F4150000}"/>
    <cellStyle name="_POWER_MEAS SHEET OF (2BHK Luxury Sector F &amp; E)" xfId="5646" xr:uid="{00000000-0005-0000-0000-0000F5150000}"/>
    <cellStyle name="_POWER_MEAS SHEET OF RCC FOR Admin - 19-03-12 - ANKITA" xfId="5647" xr:uid="{00000000-0005-0000-0000-0000F6150000}"/>
    <cellStyle name="_POWER_MEAS SHEET OF RCC FOR LAB-1 - 16-03-12 - ANKITA" xfId="5648" xr:uid="{00000000-0005-0000-0000-0000F7150000}"/>
    <cellStyle name="_POWER_MEAS SHEET OF RCC FOR LAB-2 - 16-03-12 - ANKITA" xfId="5649" xr:uid="{00000000-0005-0000-0000-0000F8150000}"/>
    <cellStyle name="_POWER_MEAS SHEET OF RCC FOR Seminar block - 16-03-12 - ANKITA" xfId="5650" xr:uid="{00000000-0005-0000-0000-0000F9150000}"/>
    <cellStyle name="_POWER_MEAS SHEET OF SECTOR-G 3BHK-14.04.12-JRP" xfId="5651" xr:uid="{00000000-0005-0000-0000-0000FA150000}"/>
    <cellStyle name="_POWER_MEAS SHEET OF Struc (1BHK ECONOMY  Sector A &amp; B-A1,A2,A3,A4,B1&amp;B4 )" xfId="5652" xr:uid="{00000000-0005-0000-0000-0000FB150000}"/>
    <cellStyle name="_POWER_MEAS SHEET OF Struc (1BHK ECONOMY  Sector B- B2 &amp; B3)" xfId="5653" xr:uid="{00000000-0005-0000-0000-0000FC150000}"/>
    <cellStyle name="_POWER_MEAS SHEET OF Struc (1BHK Luxury  Sector C- C1 ,C2 &amp; C3)" xfId="5654" xr:uid="{00000000-0005-0000-0000-0000FD150000}"/>
    <cellStyle name="_POWER_MEAS SHEET OF Struc (1BHK Luxury  Sector D- D1 ,D2 )" xfId="5655" xr:uid="{00000000-0005-0000-0000-0000FE150000}"/>
    <cellStyle name="_POWER_MEAS SHEET OF Struc (2BHK Luxury  Sector E-E1 )" xfId="5656" xr:uid="{00000000-0005-0000-0000-0000FF150000}"/>
    <cellStyle name="_POWER_MEAS SHEET OF Struc (2BHK Luxury  Sector E-E2 )" xfId="5657" xr:uid="{00000000-0005-0000-0000-000000160000}"/>
    <cellStyle name="_POWER_MEAS SHEET OF Struc (3BHK Sector-G)-20.04.12-JRP" xfId="5658" xr:uid="{00000000-0005-0000-0000-000001160000}"/>
    <cellStyle name="_Prashanth 04.07.06" xfId="5659" xr:uid="{00000000-0005-0000-0000-000002160000}"/>
    <cellStyle name="_Prashanth-25.02.06-R2" xfId="5660" xr:uid="{00000000-0005-0000-0000-000003160000}"/>
    <cellStyle name="_PRELIMINARY ESTIMATE-CONGRESS BHAVAN-09-06-11 " xfId="5661" xr:uid="{00000000-0005-0000-0000-000004160000}"/>
    <cellStyle name="_PRELIMINARY TOTAL ESTIMATE - R1-22.11.10" xfId="5662" xr:uid="{00000000-0005-0000-0000-000005160000}"/>
    <cellStyle name="_PRELIMINARY TOTAL ESTIMATE - R2-11.01.11" xfId="5663" xr:uid="{00000000-0005-0000-0000-000006160000}"/>
    <cellStyle name="_Premier Mills 80103" xfId="5664" xr:uid="{00000000-0005-0000-0000-000007160000}"/>
    <cellStyle name="_Presentation Summary " xfId="5665" xr:uid="{00000000-0005-0000-0000-000008160000}"/>
    <cellStyle name="_Presentation Summary  2" xfId="5666" xr:uid="{00000000-0005-0000-0000-000009160000}"/>
    <cellStyle name="_Presentation Summary _DLF_Equipment_Formwork R4" xfId="5667" xr:uid="{00000000-0005-0000-0000-00000A160000}"/>
    <cellStyle name="_Presentation Summary _Material Reco March-2011 (Homes)" xfId="5668" xr:uid="{00000000-0005-0000-0000-00000B160000}"/>
    <cellStyle name="_Presentation Summary _Monthly Progress Report - MPR" xfId="5669" xr:uid="{00000000-0005-0000-0000-00000C160000}"/>
    <cellStyle name="_Presentation Summary _Monthly Progress Report - MPR VV" xfId="5670" xr:uid="{00000000-0005-0000-0000-00000D160000}"/>
    <cellStyle name="_Presentation Summary _SAFETY RECORD FOR THE MONTH OF May,  2011 - MPR" xfId="5671" xr:uid="{00000000-0005-0000-0000-00000E160000}"/>
    <cellStyle name="_Presentation Summary _SAFETY RECORD FOR THE MONTH OFApril, 2011 - MPR" xfId="5672" xr:uid="{00000000-0005-0000-0000-00000F160000}"/>
    <cellStyle name="_Presentation Summary _Weekly Photos 1 July 09 onwards" xfId="5673" xr:uid="{00000000-0005-0000-0000-000010160000}"/>
    <cellStyle name="_Presentation Summary _WPR 26-1 Nov 2009" xfId="5674" xr:uid="{00000000-0005-0000-0000-000011160000}"/>
    <cellStyle name="_Presentation Summary _WPR 26-1 Nov 2009 2" xfId="5675" xr:uid="{00000000-0005-0000-0000-000012160000}"/>
    <cellStyle name="_Presentation Summary _WPR 26-1 Nov 2009_DLF_Equipment_Formwork R4" xfId="5676" xr:uid="{00000000-0005-0000-0000-000013160000}"/>
    <cellStyle name="_Presentation Summary _WPR Magnolias 2009" xfId="5677" xr:uid="{00000000-0005-0000-0000-000014160000}"/>
    <cellStyle name="_Prestart-00-HO-FINAL-Approved" xfId="5678" xr:uid="{00000000-0005-0000-0000-000015160000}"/>
    <cellStyle name="_Prestart-00-HO-FINAL-Approved 2" xfId="5679" xr:uid="{00000000-0005-0000-0000-000016160000}"/>
    <cellStyle name="_Prestart-00-HO-FINAL-Approved 3" xfId="5680" xr:uid="{00000000-0005-0000-0000-000017160000}"/>
    <cellStyle name="_Prestart-00-HO-FINAL-Approved 3 2" xfId="5681" xr:uid="{00000000-0005-0000-0000-000018160000}"/>
    <cellStyle name="_Prestart-00-HO-FINAL-Approved 4" xfId="5682" xr:uid="{00000000-0005-0000-0000-000019160000}"/>
    <cellStyle name="_Prestart-00-HO-FINAL-Approved_1 Costing_Krrish Prov Est- 27.01.11" xfId="5683" xr:uid="{00000000-0005-0000-0000-00001A160000}"/>
    <cellStyle name="_Prestart-00-HO-FINAL-Approved_2 Costing LS Cable 18.10.10" xfId="5684" xr:uid="{00000000-0005-0000-0000-00001B160000}"/>
    <cellStyle name="_Prestart-00-HO-FINAL-Approved_20 Costing -IREO UT 190310_1" xfId="5685" xr:uid="{00000000-0005-0000-0000-00001C160000}"/>
    <cellStyle name="_Prestart-00-HO-FINAL-Approved_25 Costing -IREO VV-I 25.11.10_1" xfId="5686" xr:uid="{00000000-0005-0000-0000-00001D160000}"/>
    <cellStyle name="_Prestart-00-HO-FINAL-Approved_25 Costing -IREO VV-I 25.11.10_1_Rev OffTop" xfId="5687" xr:uid="{00000000-0005-0000-0000-00001E160000}"/>
    <cellStyle name="_Prestart-00-HO-FINAL-Approved_4 Costing -IREO VV-I 18.12.10 PKR" xfId="5688" xr:uid="{00000000-0005-0000-0000-00001F160000}"/>
    <cellStyle name="_Prestart-00-HO-FINAL-Approved_6 Costing_Saint Gobain_ 15.10.09_ABH" xfId="5689" xr:uid="{00000000-0005-0000-0000-000020160000}"/>
    <cellStyle name="_Prestart-00-HO-FINAL-Approved_6 Costing_Saint Gobain_ 15.10.09_ABH 2" xfId="5690" xr:uid="{00000000-0005-0000-0000-000021160000}"/>
    <cellStyle name="_Prestart-00-HO-FINAL-Approved_Balance BOQ &amp; Cost Calculation" xfId="5691" xr:uid="{00000000-0005-0000-0000-000022160000}"/>
    <cellStyle name="_Prestart-00-HO-FINAL-Approved_Balance BOQ &amp; Cost Calculation 2" xfId="5692" xr:uid="{00000000-0005-0000-0000-000023160000}"/>
    <cellStyle name="_Prestart-00-HO-FINAL-Approved_BEGUR  str BOQ" xfId="5693" xr:uid="{00000000-0005-0000-0000-000024160000}"/>
    <cellStyle name="_Prestart-00-HO-FINAL-Approved_BEGUR  str BOQ 2" xfId="5694" xr:uid="{00000000-0005-0000-0000-000025160000}"/>
    <cellStyle name="_Prestart-00-HO-FINAL-Approved_BEGUR Structure BOQ with DPL_Cost 24112011" xfId="5695" xr:uid="{00000000-0005-0000-0000-000026160000}"/>
    <cellStyle name="_Prestart-00-HO-FINAL-Approved_Book2" xfId="5696" xr:uid="{00000000-0005-0000-0000-000027160000}"/>
    <cellStyle name="_Prestart-00-HO-FINAL-Approved_Book2 2" xfId="5697" xr:uid="{00000000-0005-0000-0000-000028160000}"/>
    <cellStyle name="_Prestart-00-HO-FINAL-Approved_Book2_Copy of Xl0000001" xfId="5698" xr:uid="{00000000-0005-0000-0000-000029160000}"/>
    <cellStyle name="_Prestart-00-HO-FINAL-Approved_Book2_Copy of Xl0000001 2" xfId="5699" xr:uid="{00000000-0005-0000-0000-00002A160000}"/>
    <cellStyle name="_Prestart-00-HO-FINAL-Approved_Book2_Monthly consumption summary-Begur -sept-11" xfId="5700" xr:uid="{00000000-0005-0000-0000-00002B160000}"/>
    <cellStyle name="_Prestart-00-HO-FINAL-Approved_Book2_revised Monthly consumption summary-Begur -July-11" xfId="5701" xr:uid="{00000000-0005-0000-0000-00002C160000}"/>
    <cellStyle name="_Prestart-00-HO-FINAL-Approved_Book2_revised Monthly consumption summary-Begur -July-11 2" xfId="5702" xr:uid="{00000000-0005-0000-0000-00002D160000}"/>
    <cellStyle name="_Prestart-00-HO-FINAL-Approved_Costing - NBCC- final costing after rebate" xfId="5703" xr:uid="{00000000-0005-0000-0000-00002E160000}"/>
    <cellStyle name="_Prestart-00-HO-FINAL-Approved_Costing final 30.40 crore" xfId="5704" xr:uid="{00000000-0005-0000-0000-00002F160000}"/>
    <cellStyle name="_Prestart-00-HO-FINAL-Approved_Costing final 30.40 crore 2" xfId="5705" xr:uid="{00000000-0005-0000-0000-000030160000}"/>
    <cellStyle name="_Prestart-00-HO-FINAL-Approved_Costing_FDDI Rohtak submitted  23.07.09" xfId="5706" xr:uid="{00000000-0005-0000-0000-000031160000}"/>
    <cellStyle name="_Prestart-00-HO-FINAL-Approved_DLF_Equipment_Formwork" xfId="5707" xr:uid="{00000000-0005-0000-0000-000032160000}"/>
    <cellStyle name="_Prestart-00-HO-FINAL-Approved_DLF_Equipment_Formwork 2" xfId="5708" xr:uid="{00000000-0005-0000-0000-000033160000}"/>
    <cellStyle name="_Prestart-00-HO-FINAL-Approved_ITC _ Final Bid-140510" xfId="5709" xr:uid="{00000000-0005-0000-0000-000034160000}"/>
    <cellStyle name="_Prestart-00-HO-FINAL-Approved_ITC _ Final Bid-140510 2" xfId="5710" xr:uid="{00000000-0005-0000-0000-000035160000}"/>
    <cellStyle name="_Prestart-00-HO-FINAL-Approved_LHMC.01.2011" xfId="5711" xr:uid="{00000000-0005-0000-0000-000036160000}"/>
    <cellStyle name="_Prestart-00-HO-FINAL-Approved_Material Reco March-2011 (Homes)" xfId="5712" xr:uid="{00000000-0005-0000-0000-000037160000}"/>
    <cellStyle name="_Prestart-00-HO-FINAL-Approved_MOIN Stru BOQ(NEW)" xfId="5713" xr:uid="{00000000-0005-0000-0000-000038160000}"/>
    <cellStyle name="_Prestart-00-HO-FINAL-Approved_Monthly consumption summary-Begur -sept-11" xfId="5714" xr:uid="{00000000-0005-0000-0000-000039160000}"/>
    <cellStyle name="_Prestart-00-HO-FINAL-Approved_PMV Operators - MPR" xfId="5715" xr:uid="{00000000-0005-0000-0000-00003A160000}"/>
    <cellStyle name="_Prestart-00-HO-FINAL-Approved_PMV Status-Feb MPR" xfId="5716" xr:uid="{00000000-0005-0000-0000-00003B160000}"/>
    <cellStyle name="_Prestart-00-HO-FINAL-Approved_revised Monthly consumption summary-Begur -July-11" xfId="5717" xr:uid="{00000000-0005-0000-0000-00003C160000}"/>
    <cellStyle name="_Prestart-00-HO-FINAL-Approved_SAFETY RECORD FOR THE MONTH OF May,  2011 - MPR" xfId="5718" xr:uid="{00000000-0005-0000-0000-00003D160000}"/>
    <cellStyle name="_Prestart-00-HO-FINAL-Approved_SAFETY RECORD FOR THE MONTH OFApril, 2011 - MPR" xfId="5719" xr:uid="{00000000-0005-0000-0000-00003E160000}"/>
    <cellStyle name="_Prestart-00-HO-FINAL-Approved_Sectional Progress 1 July 09 onwards" xfId="5720" xr:uid="{00000000-0005-0000-0000-00003F160000}"/>
    <cellStyle name="_Prestart-00-HO-FINAL-Approved_Shuttering Stock-28.02.2011" xfId="5721" xr:uid="{00000000-0005-0000-0000-000040160000}"/>
    <cellStyle name="_Prestart-00-HO-FINAL-Approved_Sravanthi - Final Costing 210510" xfId="5722" xr:uid="{00000000-0005-0000-0000-000041160000}"/>
    <cellStyle name="_Prestart-00-HO-FINAL-Approved_Sravanthi - Final Costing 210510 2" xfId="5723" xr:uid="{00000000-0005-0000-0000-000042160000}"/>
    <cellStyle name="_Prestart-00-HO-FINAL-Approved_STAFF DEPLOYMENT" xfId="5724" xr:uid="{00000000-0005-0000-0000-000043160000}"/>
    <cellStyle name="_Prestart-00-HO-FINAL-Approved_Structure BOQ" xfId="5725" xr:uid="{00000000-0005-0000-0000-000044160000}"/>
    <cellStyle name="_Prestart-00-HO-FINAL-Approved_Weekly Photos 1 July 09 onwards" xfId="5726" xr:uid="{00000000-0005-0000-0000-000045160000}"/>
    <cellStyle name="_Prestart-00-HO-FINAL-Approved_WPR 26-1 Nov 2009" xfId="5727" xr:uid="{00000000-0005-0000-0000-000046160000}"/>
    <cellStyle name="_Prestart-00-HO-FINAL-Approved_WPR 26-1 Nov 2009 2" xfId="5728" xr:uid="{00000000-0005-0000-0000-000047160000}"/>
    <cellStyle name="_Prestart-00-HO-FINAL-Approved_WPR 26-1 Nov 2009_DLF_Equipment_Formwork R4" xfId="5729" xr:uid="{00000000-0005-0000-0000-000048160000}"/>
    <cellStyle name="_Prestart-00-HO-FINAL-Approved_WPR Magnolias 2009" xfId="5730" xr:uid="{00000000-0005-0000-0000-000049160000}"/>
    <cellStyle name="_Prestige - HP Campus" xfId="5731" xr:uid="{00000000-0005-0000-0000-00004A160000}"/>
    <cellStyle name="_Prestige Corporate Office" xfId="5732" xr:uid="{00000000-0005-0000-0000-00004B160000}"/>
    <cellStyle name="_Price analysis 20060905" xfId="5733" xr:uid="{00000000-0005-0000-0000-00004C160000}"/>
    <cellStyle name="_Price sheet format for USGI BOM Master" xfId="5734" xr:uid="{00000000-0005-0000-0000-00004D160000}"/>
    <cellStyle name="_Priced New Requirment for Bharti DC 2A as on 12-11-07" xfId="5735" xr:uid="{00000000-0005-0000-0000-00004E160000}"/>
    <cellStyle name="_Pricing" xfId="5736" xr:uid="{00000000-0005-0000-0000-00004F160000}"/>
    <cellStyle name="_Pricing (4)" xfId="5737" xr:uid="{00000000-0005-0000-0000-000050160000}"/>
    <cellStyle name="_Pricing (4)_R1_Radius BOQ_17.07.12" xfId="5738" xr:uid="{00000000-0005-0000-0000-000051160000}"/>
    <cellStyle name="_Pricing (9)" xfId="5739" xr:uid="{00000000-0005-0000-0000-000052160000}"/>
    <cellStyle name="_Pricing (9)_R1_Radius BOQ_17.07.12" xfId="5740" xr:uid="{00000000-0005-0000-0000-000053160000}"/>
    <cellStyle name="_Pricing_R1_Radius BOQ_17.07.12" xfId="5741" xr:uid="{00000000-0005-0000-0000-000054160000}"/>
    <cellStyle name="_PricingModelOptions (new SAV pricing)" xfId="5742" xr:uid="{00000000-0005-0000-0000-000055160000}"/>
    <cellStyle name="_printer cons 60518" xfId="5743" xr:uid="{00000000-0005-0000-0000-000056160000}"/>
    <cellStyle name="_Printers configs and costings" xfId="5744" xr:uid="{00000000-0005-0000-0000-000057160000}"/>
    <cellStyle name="_Programme for Jan'09" xfId="5745" xr:uid="{00000000-0005-0000-0000-000058160000}"/>
    <cellStyle name="_Programme for Jan'09 2" xfId="5746" xr:uid="{00000000-0005-0000-0000-000059160000}"/>
    <cellStyle name="_Programme for Jan'09_DLF_Equipment_Formwork R4" xfId="5747" xr:uid="{00000000-0005-0000-0000-00005A160000}"/>
    <cellStyle name="_Projects final breakup" xfId="5748" xr:uid="{00000000-0005-0000-0000-00005B160000}"/>
    <cellStyle name="_Projectsoffer" xfId="5749" xr:uid="{00000000-0005-0000-0000-00005C160000}"/>
    <cellStyle name="_Proposal CapGemini Cabling- Kolkotta110208Netsol" xfId="5750" xr:uid="{00000000-0005-0000-0000-00005D160000}"/>
    <cellStyle name="_Proposal for Kuoni Passive Angular Solution" xfId="5751" xr:uid="{00000000-0005-0000-0000-00005E160000}"/>
    <cellStyle name="_Proposal For NOKIA Kolkotta" xfId="5752" xr:uid="{00000000-0005-0000-0000-00005F160000}"/>
    <cellStyle name="_Proposal_MNYL 18Mar06" xfId="5753" xr:uid="{00000000-0005-0000-0000-000060160000}"/>
    <cellStyle name="_Proventia_ISS_IPS_HH_DC&amp;DR" xfId="5754" xr:uid="{00000000-0005-0000-0000-000061160000}"/>
    <cellStyle name="_Prozone (BMS) - 27..02.08" xfId="5755" xr:uid="{00000000-0005-0000-0000-000062160000}"/>
    <cellStyle name="_Prozone (BMS) - 27..02.08 2" xfId="5756" xr:uid="{00000000-0005-0000-0000-000063160000}"/>
    <cellStyle name="_Prudential Quote - DLF Cyber Green Tender (IBM) - 08102007" xfId="5757" xr:uid="{00000000-0005-0000-0000-000064160000}"/>
    <cellStyle name="_Prudential Quote - IBM - DLF - 03082007" xfId="5758" xr:uid="{00000000-0005-0000-0000-000065160000}"/>
    <cellStyle name="_Prudential Quote - IBM - DLF - 20082007 (revised qtys. with cabling estimates)" xfId="5759" xr:uid="{00000000-0005-0000-0000-000066160000}"/>
    <cellStyle name="_Prudential Quote - IBM - DLF , Jhendewalan - 27092007" xfId="5760" xr:uid="{00000000-0005-0000-0000-000067160000}"/>
    <cellStyle name="_PRW  RATES" xfId="5761" xr:uid="{00000000-0005-0000-0000-000068160000}"/>
    <cellStyle name="_Purchase report for the month of DEC - 2008" xfId="5762" xr:uid="{00000000-0005-0000-0000-000069160000}"/>
    <cellStyle name="_Purchase report for the month of Feb - 2009" xfId="5763" xr:uid="{00000000-0005-0000-0000-00006A160000}"/>
    <cellStyle name="_Purchase report for the month of JAN - 2009" xfId="5764" xr:uid="{00000000-0005-0000-0000-00006B160000}"/>
    <cellStyle name="_Purchase report for the month of July" xfId="5765" xr:uid="{00000000-0005-0000-0000-00006C160000}"/>
    <cellStyle name="_Purchase report for the month of June" xfId="5766" xr:uid="{00000000-0005-0000-0000-00006D160000}"/>
    <cellStyle name="_Purchase report for the month of Nov - 2008" xfId="5767" xr:uid="{00000000-0005-0000-0000-00006E160000}"/>
    <cellStyle name="_Purchase report for the month of October" xfId="5768" xr:uid="{00000000-0005-0000-0000-00006F160000}"/>
    <cellStyle name="_Purchase report for the month of September" xfId="5769" xr:uid="{00000000-0005-0000-0000-000070160000}"/>
    <cellStyle name="_PVS Hospital,Kochi_150406_M" xfId="5770" xr:uid="{00000000-0005-0000-0000-000071160000}"/>
    <cellStyle name="_Q105_BundleAssemblyAndMargins (tinker1)" xfId="5771" xr:uid="{00000000-0005-0000-0000-000072160000}"/>
    <cellStyle name="_Q105_BundleAssemblyAndMargins (tinker1)_PostX_Pricing_Limited" xfId="5772" xr:uid="{00000000-0005-0000-0000-000073160000}"/>
    <cellStyle name="_QUALITY June 08" xfId="5773" xr:uid="{00000000-0005-0000-0000-000074160000}"/>
    <cellStyle name="_Queries" xfId="5774" xr:uid="{00000000-0005-0000-0000-000075160000}"/>
    <cellStyle name="_Quickreference-Firealarm" xfId="5775" xr:uid="{00000000-0005-0000-0000-000076160000}"/>
    <cellStyle name="_Quickreference-Firealarm_R1_Radius BOQ_17.07.12" xfId="5776" xr:uid="{00000000-0005-0000-0000-000077160000}"/>
    <cellStyle name="_Quotation for BSNL Multiplay L3PE Final Partner" xfId="5777" xr:uid="{00000000-0005-0000-0000-000078160000}"/>
    <cellStyle name="_Quotation for BSNL Multiplay Tender BNG Final Partner" xfId="5778" xr:uid="{00000000-0005-0000-0000-000079160000}"/>
    <cellStyle name="_Quotation for BSNL Multiplay Tender BNG Optional Final Partner" xfId="5779" xr:uid="{00000000-0005-0000-0000-00007A160000}"/>
    <cellStyle name="_Quotation for BSNL Multiplay Tender Tng and PS Final Partner" xfId="5780" xr:uid="{00000000-0005-0000-0000-00007B160000}"/>
    <cellStyle name="_Quote" xfId="5781" xr:uid="{00000000-0005-0000-0000-00007C160000}"/>
    <cellStyle name="_R block details-Budget" xfId="5782" xr:uid="{00000000-0005-0000-0000-00007D160000}"/>
    <cellStyle name="_R F I  LOG" xfId="5783" xr:uid="{00000000-0005-0000-0000-00007E160000}"/>
    <cellStyle name="_R(1).A_01_Santech(certified)" xfId="5784" xr:uid="{00000000-0005-0000-0000-00007F160000}"/>
    <cellStyle name="_R(1).A_01_Santech-final-certified" xfId="5785" xr:uid="{00000000-0005-0000-0000-000080160000}"/>
    <cellStyle name="_RA - BILL - 4 - certified" xfId="5786" xr:uid="{00000000-0005-0000-0000-000081160000}"/>
    <cellStyle name="_RA Bill - Nov10 M sheets" xfId="5787" xr:uid="{00000000-0005-0000-0000-000082160000}"/>
    <cellStyle name="_RA BILL-02" xfId="5788" xr:uid="{00000000-0005-0000-0000-000083160000}"/>
    <cellStyle name="_RA_01_KAFAX-CERTIFIED" xfId="5789" xr:uid="{00000000-0005-0000-0000-000084160000}"/>
    <cellStyle name="_RA_01_KAFAX-final-certified" xfId="5790" xr:uid="{00000000-0005-0000-0000-000085160000}"/>
    <cellStyle name="_ra-7 ADHOC" xfId="5791" xr:uid="{00000000-0005-0000-0000-000086160000}"/>
    <cellStyle name="_rab-02" xfId="5792" xr:uid="{00000000-0005-0000-0000-000087160000}"/>
    <cellStyle name="_rab-03" xfId="5793" xr:uid="{00000000-0005-0000-0000-000088160000}"/>
    <cellStyle name="_Radico_GMR DR Hosting Checked by Prabal_23Sep08" xfId="5794" xr:uid="{00000000-0005-0000-0000-000089160000}"/>
    <cellStyle name="_Raft slab -24.03.11" xfId="5795" xr:uid="{00000000-0005-0000-0000-00008A160000}"/>
    <cellStyle name="_RA-MKT" xfId="5796" xr:uid="{00000000-0005-0000-0000-00008B160000}"/>
    <cellStyle name="_RA-MKT_1" xfId="5797" xr:uid="{00000000-0005-0000-0000-00008C160000}"/>
    <cellStyle name="_RA-MKT_ARCH-GATE" xfId="5798" xr:uid="{00000000-0005-0000-0000-00008D160000}"/>
    <cellStyle name="_RA-MKT_DRAFT BOQ - ENTRANCE GATE - 19-10-2010" xfId="5799" xr:uid="{00000000-0005-0000-0000-00008E160000}"/>
    <cellStyle name="_RA-MKT_DRAFT-EST-CIVIL-05.11.11" xfId="5800" xr:uid="{00000000-0005-0000-0000-00008F160000}"/>
    <cellStyle name="_RA-MKT_MEA SHEET OF  MASONARY &amp; PLASTER-REV ON 4-05-11" xfId="5801" xr:uid="{00000000-0005-0000-0000-000090160000}"/>
    <cellStyle name="_RA-MKT_MEAS-RCC...25-5-11-CSR" xfId="5802" xr:uid="{00000000-0005-0000-0000-000091160000}"/>
    <cellStyle name="_RA-MKT_MEAS-RCC-5-7-11" xfId="5803" xr:uid="{00000000-0005-0000-0000-000092160000}"/>
    <cellStyle name="_Ranbaxy" xfId="5804" xr:uid="{00000000-0005-0000-0000-000093160000}"/>
    <cellStyle name="_Ranbaxy Cost case" xfId="5805" xr:uid="{00000000-0005-0000-0000-000094160000}"/>
    <cellStyle name="_Ranbaxy DS8100 for DR_Apr08" xfId="5806" xr:uid="{00000000-0005-0000-0000-000095160000}"/>
    <cellStyle name="_Ranbaxy LabXLS" xfId="5807" xr:uid="{00000000-0005-0000-0000-000096160000}"/>
    <cellStyle name="_Ranbaxy_070306" xfId="5808" xr:uid="{00000000-0005-0000-0000-000097160000}"/>
    <cellStyle name="_RAPDRP Budgetary Cost case ver8" xfId="5809" xr:uid="{00000000-0005-0000-0000-000098160000}"/>
    <cellStyle name="_x0004__RA-RIL-VADODARA-2-DAV" xfId="5810" xr:uid="{00000000-0005-0000-0000-000099160000}"/>
    <cellStyle name="_Rate Card BAL 190908" xfId="5811" xr:uid="{00000000-0005-0000-0000-00009A160000}"/>
    <cellStyle name="_x0004__RATE-ANALYSIS-Gujarat-Greenfield-DA" xfId="5812" xr:uid="{00000000-0005-0000-0000-00009B160000}"/>
    <cellStyle name="_x0004__RATE-ANALYSIS-Gujarat-Greenfield-DA-WITH-BOQ" xfId="5813" xr:uid="{00000000-0005-0000-0000-00009C160000}"/>
    <cellStyle name="_x0004__RATE-ANALYSIS-Gujarat-Greenfield-DA-WITH-BOQ-REV1" xfId="5814" xr:uid="{00000000-0005-0000-0000-00009D160000}"/>
    <cellStyle name="_ravi final racks elevation161205" xfId="5815" xr:uid="{00000000-0005-0000-0000-00009E160000}"/>
    <cellStyle name="_RBI wipro BMS 16.6.06" xfId="5816" xr:uid="{00000000-0005-0000-0000-00009F160000}"/>
    <cellStyle name="_RBI_Installation_29042008" xfId="5817" xr:uid="{00000000-0005-0000-0000-0000A0160000}"/>
    <cellStyle name="_RCC-ROW HOUSE-17.05.08" xfId="5818" xr:uid="{00000000-0005-0000-0000-0000A1160000}"/>
    <cellStyle name="_RCC-ROW HOUSE-17.05.08 2" xfId="5819" xr:uid="{00000000-0005-0000-0000-0000A2160000}"/>
    <cellStyle name="_RCC-ROW HOUSE-17.05.08 3" xfId="5820" xr:uid="{00000000-0005-0000-0000-0000A3160000}"/>
    <cellStyle name="_RCC-ROW HOUSE-17.05.08 4" xfId="5821" xr:uid="{00000000-0005-0000-0000-0000A4160000}"/>
    <cellStyle name="_RCC-ROW HOUSE-17.05.08 5" xfId="5822" xr:uid="{00000000-0005-0000-0000-0000A5160000}"/>
    <cellStyle name="_RCC-ROW HOUSE-17.05.08 6" xfId="5823" xr:uid="{00000000-0005-0000-0000-0000A6160000}"/>
    <cellStyle name="_RCC-ROW HOUSE-17.05.08_2 BHK" xfId="5824" xr:uid="{00000000-0005-0000-0000-0000A7160000}"/>
    <cellStyle name="_RCC-ROW HOUSE-17.05.08_5th FLOOR" xfId="5825" xr:uid="{00000000-0005-0000-0000-0000A8160000}"/>
    <cellStyle name="_RCC-ROW HOUSE-17.05.08_ARCH MAJORs (G)" xfId="5826" xr:uid="{00000000-0005-0000-0000-0000A9160000}"/>
    <cellStyle name="_RCC-ROW HOUSE-17.05.08_ARCH MAJORs (G+1)-4 QTR" xfId="5827" xr:uid="{00000000-0005-0000-0000-0000AA160000}"/>
    <cellStyle name="_RCC-ROW HOUSE-17.05.08_ARCH OR'S (G+1) -3 QTR_" xfId="5828" xr:uid="{00000000-0005-0000-0000-0000AB160000}"/>
    <cellStyle name="_RCC-ROW HOUSE-17.05.08_ARCH-Office" xfId="5829" xr:uid="{00000000-0005-0000-0000-0000AC160000}"/>
    <cellStyle name="_RCC-ROW HOUSE-17.05.08_Block -E" xfId="5830" xr:uid="{00000000-0005-0000-0000-0000AD160000}"/>
    <cellStyle name="_RCC-ROW HOUSE-17.05.08_BOQ" xfId="5831" xr:uid="{00000000-0005-0000-0000-0000AE160000}"/>
    <cellStyle name="_RCC-ROW HOUSE-17.05.08_BOQ OF FINISHES FOR residentialL- 21.05.11" xfId="5832" xr:uid="{00000000-0005-0000-0000-0000AF160000}"/>
    <cellStyle name="_RCC-ROW HOUSE-17.05.08_BOQ_1" xfId="5833" xr:uid="{00000000-0005-0000-0000-0000B0160000}"/>
    <cellStyle name="_RCC-ROW HOUSE-17.05.08_BOQ_Assumption" xfId="5834" xr:uid="{00000000-0005-0000-0000-0000B1160000}"/>
    <cellStyle name="_RCC-ROW HOUSE-17.05.08_BOQ_HardWare" xfId="5835" xr:uid="{00000000-0005-0000-0000-0000B2160000}"/>
    <cellStyle name="_RCC-ROW HOUSE-17.05.08_BOQ_MEAS SHEET OF- BLOCK-B-29-2-2012-shinu chk pre" xfId="5836" xr:uid="{00000000-0005-0000-0000-0000B3160000}"/>
    <cellStyle name="_RCC-ROW HOUSE-17.05.08_BOQ_MEAS SHEET OF-structure- 3.3..2012.xls (Block A,B,C ,D,E) - CHK Shinu" xfId="5837" xr:uid="{00000000-0005-0000-0000-0000B4160000}"/>
    <cellStyle name="_RCC-ROW HOUSE-17.05.08_BOQ_MEAS SHEET OF-structure preksha- 3.3..2012" xfId="5838" xr:uid="{00000000-0005-0000-0000-0000B5160000}"/>
    <cellStyle name="_RCC-ROW HOUSE-17.05.08_BOQ_MEAS SHEET OF-structure preksha- 3.3..2012.xls (Block C ,D,E) - CHK - C" xfId="5839" xr:uid="{00000000-0005-0000-0000-0000B6160000}"/>
    <cellStyle name="_RCC-ROW HOUSE-17.05.08_BOQ_RESI. FIN BOQ - D18" xfId="5840" xr:uid="{00000000-0005-0000-0000-0000B7160000}"/>
    <cellStyle name="_RCC-ROW HOUSE-17.05.08_BOQ_SUMMARY (2)" xfId="5841" xr:uid="{00000000-0005-0000-0000-0000B8160000}"/>
    <cellStyle name="_RCC-ROW HOUSE-17.05.08_Builtup Area" xfId="5842" xr:uid="{00000000-0005-0000-0000-0000B9160000}"/>
    <cellStyle name="_RCC-ROW HOUSE-17.05.08_Copy of Copy of MEAS SHEET OF- ARCH-SHIKHA" xfId="5843" xr:uid="{00000000-0005-0000-0000-0000BA160000}"/>
    <cellStyle name="_RCC-ROW HOUSE-17.05.08_Copy of MEAS SHEET OF- ARCH-kajal.." xfId="5844" xr:uid="{00000000-0005-0000-0000-0000BB160000}"/>
    <cellStyle name="_RCC-ROW HOUSE-17.05.08_Copy of MEAS SHEET OF- ARCH-SK" xfId="5845" xr:uid="{00000000-0005-0000-0000-0000BC160000}"/>
    <cellStyle name="_RCC-ROW HOUSE-17.05.08_DRAFT BOQ-COMM-FIN-31.05.11-REV" xfId="5846" xr:uid="{00000000-0005-0000-0000-0000BD160000}"/>
    <cellStyle name="_RCC-ROW HOUSE-17.05.08_DRAFT BOQ-FINISHES-BLOCK D18-21.11.11" xfId="5847" xr:uid="{00000000-0005-0000-0000-0000BE160000}"/>
    <cellStyle name="_RCC-ROW HOUSE-17.05.08_DRAFT BOQ-STRL CIVIL &amp; FINISHING WORK-BLOCK D18-25.11.11" xfId="5848" xr:uid="{00000000-0005-0000-0000-0000BF160000}"/>
    <cellStyle name="_RCC-ROW HOUSE-17.05.08_DRAFT-BOQ-CIVIL-RESI-30.05.11-R1-(REV-Bhavika)(plaster)" xfId="5849" xr:uid="{00000000-0005-0000-0000-0000C0160000}"/>
    <cellStyle name="_RCC-ROW HOUSE-17.05.08_ESTIMATE- RTC CREST ANNEX-20-02-10-SSA" xfId="5850" xr:uid="{00000000-0005-0000-0000-0000C1160000}"/>
    <cellStyle name="_RCC-ROW HOUSE-17.05.08_ESTIMATE- RTC CREST ANNEX-20-02-10-SSA_Sez_Boq_Superstructure part-FORMATED" xfId="5851" xr:uid="{00000000-0005-0000-0000-0000C2160000}"/>
    <cellStyle name="_RCC-ROW HOUSE-17.05.08_ESTIMATE-15.03.11-OPTION-2" xfId="5852" xr:uid="{00000000-0005-0000-0000-0000C3160000}"/>
    <cellStyle name="_RCC-ROW HOUSE-17.05.08_ESTIMATE-CLUB HOUSE PUNE-NIRMAL-15-07-10-R2" xfId="5853" xr:uid="{00000000-0005-0000-0000-0000C4160000}"/>
    <cellStyle name="_RCC-ROW HOUSE-17.05.08_ESTIMATE-INTERIOR CLUB HOUSE-29-11-10-To AHC" xfId="5854" xr:uid="{00000000-0005-0000-0000-0000C5160000}"/>
    <cellStyle name="_RCC-ROW HOUSE-17.05.08_EST-STRL CIVIL-CLUB HOUSE-28.10.10-R1-MR.HITEN" xfId="5855" xr:uid="{00000000-0005-0000-0000-0000C6160000}"/>
    <cellStyle name="_RCC-ROW HOUSE-17.05.08_Final BOQ-SEMINAR HALL" xfId="5856" xr:uid="{00000000-0005-0000-0000-0000C7160000}"/>
    <cellStyle name="_RCC-ROW HOUSE-17.05.08_FINAL MEAS SHEET OF-ARCHI-MDP HOSTEL -BL -" xfId="5857" xr:uid="{00000000-0005-0000-0000-0000C8160000}"/>
    <cellStyle name="_RCC-ROW HOUSE-17.05.08_HardWare" xfId="5858" xr:uid="{00000000-0005-0000-0000-0000C9160000}"/>
    <cellStyle name="_RCC-ROW HOUSE-17.05.08_JCO's (G+1) - 3 QUARTES" xfId="5859" xr:uid="{00000000-0005-0000-0000-0000CA160000}"/>
    <cellStyle name="_RCC-ROW HOUSE-17.05.08_JCO's (G+1) - 3 QUARTES - FINAL ARCH &amp; STRU" xfId="5860" xr:uid="{00000000-0005-0000-0000-0000CB160000}"/>
    <cellStyle name="_RCC-ROW HOUSE-17.05.08_JCO's (G+1) - 4 QUARTES" xfId="5861" xr:uid="{00000000-0005-0000-0000-0000CC160000}"/>
    <cellStyle name="_RCC-ROW HOUSE-17.05.08_JCO's (G+2) - 6 QUARTES" xfId="5862" xr:uid="{00000000-0005-0000-0000-0000CD160000}"/>
    <cellStyle name="_RCC-ROW HOUSE-17.05.08_k1" xfId="5863" xr:uid="{00000000-0005-0000-0000-0000CE160000}"/>
    <cellStyle name="_RCC-ROW HOUSE-17.05.08_mansonry and Lw Concrete at classroom-shinu" xfId="5864" xr:uid="{00000000-0005-0000-0000-0000CF160000}"/>
    <cellStyle name="_RCC-ROW HOUSE-17.05.08_MBA COLLAGE-CCBA ARCH" xfId="5865" xr:uid="{00000000-0005-0000-0000-0000D0160000}"/>
    <cellStyle name="_RCC-ROW HOUSE-17.05.08_MEAS SHEET -INTERIIOR-B" xfId="5866" xr:uid="{00000000-0005-0000-0000-0000D1160000}"/>
    <cellStyle name="_RCC-ROW HOUSE-17.05.08_MEAS SHEET OF (1BHK ECONOMY  Sector A &amp; B-A1,A2,A3,A4,B1&amp;B4 )" xfId="5867" xr:uid="{00000000-0005-0000-0000-0000D2160000}"/>
    <cellStyle name="_RCC-ROW HOUSE-17.05.08_MEAS SHEET OF (1BHK ECONOMY Sector B-B2&amp;B3)" xfId="5868" xr:uid="{00000000-0005-0000-0000-0000D3160000}"/>
    <cellStyle name="_RCC-ROW HOUSE-17.05.08_MEAS SHEET OF (1BHK Luxury Sector C-C1,C2 Sector D-D3)" xfId="5869" xr:uid="{00000000-0005-0000-0000-0000D4160000}"/>
    <cellStyle name="_RCC-ROW HOUSE-17.05.08_MEAS SHEET OF (1BHK Luxury Sector D-D1,D2)" xfId="5870" xr:uid="{00000000-0005-0000-0000-0000D5160000}"/>
    <cellStyle name="_RCC-ROW HOUSE-17.05.08_MEAS SHEET OF (2BHK Luxury Sector E)" xfId="5871" xr:uid="{00000000-0005-0000-0000-0000D6160000}"/>
    <cellStyle name="_RCC-ROW HOUSE-17.05.08_MEAS SHEET OF (2BHK Luxury Sector F &amp; E)" xfId="5872" xr:uid="{00000000-0005-0000-0000-0000D7160000}"/>
    <cellStyle name="_RCC-ROW HOUSE-17.05.08_MEAS SHEET OF 2.5 BHK- ANKITA" xfId="5873" xr:uid="{00000000-0005-0000-0000-0000D8160000}"/>
    <cellStyle name="_RCC-ROW HOUSE-17.05.08_MEAS SHEET OF 3BHK - 21.3.12 - VK" xfId="5874" xr:uid="{00000000-0005-0000-0000-0000D9160000}"/>
    <cellStyle name="_RCC-ROW HOUSE-17.05.08_MEAS SHEET OF- ARCH - Lower Ground floor" xfId="5875" xr:uid="{00000000-0005-0000-0000-0000DA160000}"/>
    <cellStyle name="_RCC-ROW HOUSE-17.05.08_MEAS SHEET OF- ARCH -6th Floor-shinu-" xfId="5876" xr:uid="{00000000-0005-0000-0000-0000DB160000}"/>
    <cellStyle name="_RCC-ROW HOUSE-17.05.08_MEAS SHEET OF- ARCH- Chaitali" xfId="5877" xr:uid="{00000000-0005-0000-0000-0000DC160000}"/>
    <cellStyle name="_RCC-ROW HOUSE-17.05.08_MEAS SHEET OF- ARCH -LOWER GROUND FLOOR" xfId="5878" xr:uid="{00000000-0005-0000-0000-0000DD160000}"/>
    <cellStyle name="_RCC-ROW HOUSE-17.05.08_MEAS SHEET OF- ARCH THIRD FLOOR" xfId="5879" xr:uid="{00000000-0005-0000-0000-0000DE160000}"/>
    <cellStyle name="_RCC-ROW HOUSE-17.05.08_MEAS SHEET OF- ARCH-25-12-2010-heena...." xfId="5880" xr:uid="{00000000-0005-0000-0000-0000DF160000}"/>
    <cellStyle name="_RCC-ROW HOUSE-17.05.08_MEAS SHEET OF- ARCH-ANKITA " xfId="5881" xr:uid="{00000000-0005-0000-0000-0000E0160000}"/>
    <cellStyle name="_RCC-ROW HOUSE-17.05.08_MEAS SHEET OF- ARCH-Ankita-19.10.2011 - Final-CHECK" xfId="5882" xr:uid="{00000000-0005-0000-0000-0000E1160000}"/>
    <cellStyle name="_RCC-ROW HOUSE-17.05.08_MEAS SHEET OF- ARCH-kajal.." xfId="5883" xr:uid="{00000000-0005-0000-0000-0000E2160000}"/>
    <cellStyle name="_RCC-ROW HOUSE-17.05.08_MEAS SHEET OF- ARCH-MP" xfId="5884" xr:uid="{00000000-0005-0000-0000-0000E3160000}"/>
    <cellStyle name="_RCC-ROW HOUSE-17.05.08_MEAS SHEET OF- ARCH-priyanka." xfId="5885" xr:uid="{00000000-0005-0000-0000-0000E4160000}"/>
    <cellStyle name="_RCC-ROW HOUSE-17.05.08_MEAS SHEET OF BLOCK - C- ALL - MP -CHK" xfId="5886" xr:uid="{00000000-0005-0000-0000-0000E5160000}"/>
    <cellStyle name="_RCC-ROW HOUSE-17.05.08_MEAS SHEET OF BUILTUPAREA" xfId="5887" xr:uid="{00000000-0005-0000-0000-0000E6160000}"/>
    <cellStyle name="_RCC-ROW HOUSE-17.05.08_MEAS SHEET OF Elevation fearture -07-07-11- SHINU" xfId="5888" xr:uid="{00000000-0005-0000-0000-0000E7160000}"/>
    <cellStyle name="_RCC-ROW HOUSE-17.05.08_MEAS SHEET OF FINISHES FOR BLOCK D 18 - 21.11.11.xls - CHK" xfId="5889" xr:uid="{00000000-0005-0000-0000-0000E8160000}"/>
    <cellStyle name="_RCC-ROW HOUSE-17.05.08_MEAS SHEET OF FLOORING 08-07-2011-Mitali" xfId="5890" xr:uid="{00000000-0005-0000-0000-0000E9160000}"/>
    <cellStyle name="_RCC-ROW HOUSE-17.05.08_MEAS SHEET OF Joinary Block C -- VK" xfId="5891" xr:uid="{00000000-0005-0000-0000-0000EA160000}"/>
    <cellStyle name="_RCC-ROW HOUSE-17.05.08_MEAS SHEET OF Joinary Block D shinu" xfId="5892" xr:uid="{00000000-0005-0000-0000-0000EB160000}"/>
    <cellStyle name="_RCC-ROW HOUSE-17.05.08_MEAS SHEET OF Masonary 08-07-11 - Ankita" xfId="5893" xr:uid="{00000000-0005-0000-0000-0000EC160000}"/>
    <cellStyle name="_RCC-ROW HOUSE-17.05.08_MEAS SHEET OF Masonary 24-06-11-final" xfId="5894" xr:uid="{00000000-0005-0000-0000-0000ED160000}"/>
    <cellStyle name="_RCC-ROW HOUSE-17.05.08_MEAS SHEET OF- Mitali" xfId="5895" xr:uid="{00000000-0005-0000-0000-0000EE160000}"/>
    <cellStyle name="_RCC-ROW HOUSE-17.05.08_MEAS SHEET OF RCC CLASS ROOM 1-PREKSHA-16.3.2012" xfId="5896" xr:uid="{00000000-0005-0000-0000-0000EF160000}"/>
    <cellStyle name="_RCC-ROW HOUSE-17.05.08_MEAS SHEET OF RCC CLASS ROOM 2-PREKSHA-16.3.2012" xfId="5897" xr:uid="{00000000-0005-0000-0000-0000F0160000}"/>
    <cellStyle name="_RCC-ROW HOUSE-17.05.08_MEAS SHEET OF RCC FOR Admin - 19-03-12 - ANKITA" xfId="5898" xr:uid="{00000000-0005-0000-0000-0000F1160000}"/>
    <cellStyle name="_RCC-ROW HOUSE-17.05.08_MEAS SHEET OF RCC FOR LAB-1 - 16-03-12 - ANKITA" xfId="5899" xr:uid="{00000000-0005-0000-0000-0000F2160000}"/>
    <cellStyle name="_RCC-ROW HOUSE-17.05.08_MEAS SHEET OF RCC FOR LAB-2 - 16-03-12 - ANKITA" xfId="5900" xr:uid="{00000000-0005-0000-0000-0000F3160000}"/>
    <cellStyle name="_RCC-ROW HOUSE-17.05.08_MEAS SHEET OF RCC FOR MDP HOSTEL - 06.06.11-JRP" xfId="5901" xr:uid="{00000000-0005-0000-0000-0000F4160000}"/>
    <cellStyle name="_RCC-ROW HOUSE-17.05.08_MEAS SHEET OF RCC FOR Seminar block - 16-03-12 - ANKITA" xfId="5902" xr:uid="{00000000-0005-0000-0000-0000F5160000}"/>
    <cellStyle name="_RCC-ROW HOUSE-17.05.08_MEAS SHEET OF SECTOR-G 3BHK-14.04.12-JRP" xfId="5903" xr:uid="{00000000-0005-0000-0000-0000F6160000}"/>
    <cellStyle name="_RCC-ROW HOUSE-17.05.08_MEAS SHEET Of SIX FLOOR WOODEN FLOORING- PREKSHA-RE WRITE FOR FLOORING" xfId="5904" xr:uid="{00000000-0005-0000-0000-0000F7160000}"/>
    <cellStyle name="_RCC-ROW HOUSE-17.05.08_MEAS SHEET OF STRL CIVIL BLOCK D18-18.11.11-SJU" xfId="5905" xr:uid="{00000000-0005-0000-0000-0000F8160000}"/>
    <cellStyle name="_RCC-ROW HOUSE-17.05.08_MEAS SHEET OF STRL CIVIL BLOCK D18-18.11.11-SJU.xls - CHK" xfId="5906" xr:uid="{00000000-0005-0000-0000-0000F9160000}"/>
    <cellStyle name="_RCC-ROW HOUSE-17.05.08_MEAS SHEET OF Struc (1BHK ECONOMY  Sector A &amp; B-A1,A2,A3,A4,B1&amp;B4 )" xfId="5907" xr:uid="{00000000-0005-0000-0000-0000FA160000}"/>
    <cellStyle name="_RCC-ROW HOUSE-17.05.08_MEAS SHEET OF Struc (1BHK ECONOMY  Sector B- B2 &amp; B3)" xfId="5908" xr:uid="{00000000-0005-0000-0000-0000FB160000}"/>
    <cellStyle name="_RCC-ROW HOUSE-17.05.08_MEAS SHEET OF Struc (1BHK Luxury  Sector C- C1 ,C2 &amp; C3)" xfId="5909" xr:uid="{00000000-0005-0000-0000-0000FC160000}"/>
    <cellStyle name="_RCC-ROW HOUSE-17.05.08_MEAS SHEET OF Struc (1BHK Luxury  Sector D- D1 ,D2 )" xfId="5910" xr:uid="{00000000-0005-0000-0000-0000FD160000}"/>
    <cellStyle name="_RCC-ROW HOUSE-17.05.08_MEAS SHEET OF Struc (2BHK Luxury  Sector E-E1 )" xfId="5911" xr:uid="{00000000-0005-0000-0000-0000FE160000}"/>
    <cellStyle name="_RCC-ROW HOUSE-17.05.08_MEAS SHEET OF Struc (2BHK Luxury  Sector E-E2 )" xfId="5912" xr:uid="{00000000-0005-0000-0000-0000FF160000}"/>
    <cellStyle name="_RCC-ROW HOUSE-17.05.08_MEAS SHEET OF Struc (3BHK Sector-G)-20.04.12-JRP" xfId="5913" xr:uid="{00000000-0005-0000-0000-000000170000}"/>
    <cellStyle name="_RCC-ROW HOUSE-17.05.08_MEAS SHEET OF- STRUC FINAL 19-01-2012" xfId="5914" xr:uid="{00000000-0005-0000-0000-000001170000}"/>
    <cellStyle name="_RCC-ROW HOUSE-17.05.08_MEAS SHEET OF Waterproofing as per Revised drg. 4-11-11 (RESi)- P" xfId="5915" xr:uid="{00000000-0005-0000-0000-000002170000}"/>
    <cellStyle name="_RCC-ROW HOUSE-17.05.08_Meas Sheet of-stru-STAFF QUARTER-kajal" xfId="5916" xr:uid="{00000000-0005-0000-0000-000003170000}"/>
    <cellStyle name="_RCC-ROW HOUSE-17.05.08_MEAS.-OR'S (G+1) (3 QTRS.)" xfId="5917" xr:uid="{00000000-0005-0000-0000-000004170000}"/>
    <cellStyle name="_RCC-ROW HOUSE-17.05.08_MEAS.-OR'S (G+2) (6 QTRS.)" xfId="5918" xr:uid="{00000000-0005-0000-0000-000005170000}"/>
    <cellStyle name="_RCC-ROW HOUSE-17.05.08_MEAS-FACULTY HOUSE-16.04.10-A" xfId="5919" xr:uid="{00000000-0005-0000-0000-000006170000}"/>
    <cellStyle name="_RCC-ROW HOUSE-17.05.08_MEAS-FACULTY HOUSE-16.04.10-A_BOQ" xfId="5920" xr:uid="{00000000-0005-0000-0000-000007170000}"/>
    <cellStyle name="_RCC-ROW HOUSE-17.05.08_MEAS-FACULTY HOUSE-16.04.10-A_MEAS SHEET OF- ARCH. &amp; R.C.C. (M)" xfId="5921" xr:uid="{00000000-0005-0000-0000-000008170000}"/>
    <cellStyle name="_RCC-ROW HOUSE-17.05.08_MEAS-FACULTY HOUSE-16.04.10-A_MEAS SHEET OF RCC FOR Admin - 19-03-12 - ANKITA" xfId="5922" xr:uid="{00000000-0005-0000-0000-000009170000}"/>
    <cellStyle name="_RCC-ROW HOUSE-17.05.08_MEAS-FACULTY HOUSE-16.04.10-A_Meas. Sheet Of R.C.C. (07-06-12)(M.)(Tower - 2)" xfId="5923" xr:uid="{00000000-0005-0000-0000-00000A170000}"/>
    <cellStyle name="_RCC-ROW HOUSE-17.05.08_MEAS-FACULTY HOUSE-16.04.10-A_Meas. Sheet Of R.C.C. (07-06-12)(M.)(Tower- 1)" xfId="5924" xr:uid="{00000000-0005-0000-0000-00000B170000}"/>
    <cellStyle name="_RCC-ROW HOUSE-17.05.08_MEAS-FACULTY HOUSE-16.04.10-A_Meas. Sheet Of R.C.C. (13-06-12)(M)(basement)" xfId="5925" xr:uid="{00000000-0005-0000-0000-00000C170000}"/>
    <cellStyle name="_RCC-ROW HOUSE-17.05.08_MEAS-FACULTY HOUSE-16.04.10-A_Meas. Sheet Of R.C.C.Tower 3-(9.06.12)-N" xfId="5926" xr:uid="{00000000-0005-0000-0000-00000D170000}"/>
    <cellStyle name="_RCC-ROW HOUSE-17.05.08_MEAS-PAINT D 18" xfId="5927" xr:uid="{00000000-0005-0000-0000-00000E170000}"/>
    <cellStyle name="_RCC-ROW HOUSE-17.05.08_Meas-RCC-9-1-12" xfId="5928" xr:uid="{00000000-0005-0000-0000-00000F170000}"/>
    <cellStyle name="_RCC-ROW HOUSE-17.05.08_Meas-RCC-9-1-12 chk preksha" xfId="5929" xr:uid="{00000000-0005-0000-0000-000010170000}"/>
    <cellStyle name="_RCC-ROW HOUSE-17.05.08_Meas-RCC-9-1-12 -Mitali" xfId="5930" xr:uid="{00000000-0005-0000-0000-000011170000}"/>
    <cellStyle name="_RCC-ROW HOUSE-17.05.08_MEASS SHEET OF PARTITION WALL -5 TH FLOORmitali-RE WRITE FOR FLOORING" xfId="5931" xr:uid="{00000000-0005-0000-0000-000012170000}"/>
    <cellStyle name="_RCC-ROW HOUSE-17.05.08_MEAS-SHEET- FINISHING-BL" xfId="5932" xr:uid="{00000000-0005-0000-0000-000013170000}"/>
    <cellStyle name="_RCC-ROW HOUSE-17.05.08_MEAS-SHEET-OF  INTERIOR WORK - CORRIDOR-BL" xfId="5933" xr:uid="{00000000-0005-0000-0000-000014170000}"/>
    <cellStyle name="_RCC-ROW HOUSE-17.05.08_MEAS-SHEET-OF  INTERIOR WORK - other area 1st lower &amp; 2nd lower-BL" xfId="5934" xr:uid="{00000000-0005-0000-0000-000015170000}"/>
    <cellStyle name="_RCC-ROW HOUSE-17.05.08_MEAS-SHEET-OF  INTERIOR WORK -FALSE CEILING -BL" xfId="5935" xr:uid="{00000000-0005-0000-0000-000016170000}"/>
    <cellStyle name="_RCC-ROW HOUSE-17.05.08_MEAS-SHEET-OF  INTERIOR WORK -LIFT LOBBY-BL -" xfId="5936" xr:uid="{00000000-0005-0000-0000-000017170000}"/>
    <cellStyle name="_RCC-ROW HOUSE-17.05.08_MEAS-SHEET-OF Flooring - Chaitali -" xfId="5937" xr:uid="{00000000-0005-0000-0000-000018170000}"/>
    <cellStyle name="_RCC-ROW HOUSE-17.05.08_MEAS-SHEET-OF Partition - Chaitali - " xfId="5938" xr:uid="{00000000-0005-0000-0000-000019170000}"/>
    <cellStyle name="_RCC-ROW HOUSE-17.05.08_Measurement" xfId="5939" xr:uid="{00000000-0005-0000-0000-00001A170000}"/>
    <cellStyle name="_RCC-ROW HOUSE-17.05.08_Measurement 2" xfId="5940" xr:uid="{00000000-0005-0000-0000-00001B170000}"/>
    <cellStyle name="_RCC-ROW HOUSE-17.05.08_MEASUREMENT SHEET -Plaster At Guest House- Chaitali" xfId="5941" xr:uid="{00000000-0005-0000-0000-00001C170000}"/>
    <cellStyle name="_RCC-ROW HOUSE-17.05.08_Measurement_MEASUREMENT SHEET - RCC Chajja - B-C-D-SJU" xfId="5942" xr:uid="{00000000-0005-0000-0000-00001D170000}"/>
    <cellStyle name="_RCC-ROW HOUSE-17.05.08_Measurement_MEASUREMENT SHEET - STRUCTURAL - Check Shinu" xfId="5943" xr:uid="{00000000-0005-0000-0000-00001E170000}"/>
    <cellStyle name="_RCC-ROW HOUSE-17.05.08_Measurement_TOWER D" xfId="5944" xr:uid="{00000000-0005-0000-0000-00001F170000}"/>
    <cellStyle name="_RCC-ROW HOUSE-17.05.08_MEASUREMENT-MAJOR(G+1)-BLOCK-4- 10-08-10-ARVA" xfId="5945" xr:uid="{00000000-0005-0000-0000-000020170000}"/>
    <cellStyle name="_RCC-ROW HOUSE-17.05.08_MEASUREMENT-MAJOR(G+1)-BLOCK-4- 10-08-10-NILAM" xfId="5946" xr:uid="{00000000-0005-0000-0000-000021170000}"/>
    <cellStyle name="_RCC-ROW HOUSE-17.05.08_Miscellaneous work" xfId="5947" xr:uid="{00000000-0005-0000-0000-000022170000}"/>
    <cellStyle name="_RCC-ROW HOUSE-17.05.08_PAINTING" xfId="5948" xr:uid="{00000000-0005-0000-0000-000023170000}"/>
    <cellStyle name="_RCC-ROW HOUSE-17.05.08_Partition" xfId="5949" xr:uid="{00000000-0005-0000-0000-000024170000}"/>
    <cellStyle name="_RCC-ROW HOUSE-17.05.08_Plumbing Sheet 10-02 -2012 -- VK" xfId="5950" xr:uid="{00000000-0005-0000-0000-000025170000}"/>
    <cellStyle name="_RCC-ROW HOUSE-17.05.08_RA_MKT_INTERIOR" xfId="5951" xr:uid="{00000000-0005-0000-0000-000026170000}"/>
    <cellStyle name="_RCC-ROW HOUSE-17.05.08_RA_MKT_INTERIOR_Sez_Boq_Superstructure part-FORMATED" xfId="5952" xr:uid="{00000000-0005-0000-0000-000027170000}"/>
    <cellStyle name="_RCC-ROW HOUSE-17.05.08_RA-MKT" xfId="5953" xr:uid="{00000000-0005-0000-0000-000028170000}"/>
    <cellStyle name="_RCC-ROW HOUSE-17.05.08_RA-MKT_1" xfId="5954" xr:uid="{00000000-0005-0000-0000-000029170000}"/>
    <cellStyle name="_RCC-ROW HOUSE-17.05.08_RA-MKT_Sez_Boq_Superstructure part-FORMATED" xfId="5955" xr:uid="{00000000-0005-0000-0000-00002A170000}"/>
    <cellStyle name="_RCC-ROW HOUSE-17.05.08_RCC OR'S (G+2) -6 QTR_" xfId="5956" xr:uid="{00000000-0005-0000-0000-00002B170000}"/>
    <cellStyle name="_RCC-ROW HOUSE-17.05.08_REV. BOQ-KNOWLEDGE CENTERl-09-01-10-AP" xfId="5957" xr:uid="{00000000-0005-0000-0000-00002C170000}"/>
    <cellStyle name="_RCC-ROW HOUSE-17.05.08_REV. BOQ-KNOWLEDGE CENTERl-09-01-10-AP_Sez_Boq_Superstructure part-FORMATED" xfId="5958" xr:uid="{00000000-0005-0000-0000-00002D170000}"/>
    <cellStyle name="_RCC-ROW HOUSE-17.05.08_REV.EST" xfId="5959" xr:uid="{00000000-0005-0000-0000-00002E170000}"/>
    <cellStyle name="_RCC-ROW HOUSE-17.05.08_REV.EST_Sez_Boq_Superstructure part-FORMATED" xfId="5960" xr:uid="{00000000-0005-0000-0000-00002F170000}"/>
    <cellStyle name="_RCC-ROW HOUSE-17.05.08_REV.ESTIMATE" xfId="5961" xr:uid="{00000000-0005-0000-0000-000030170000}"/>
    <cellStyle name="_RCC-ROW HOUSE-17.05.08_REV.ESTIMATE_Sez_Boq_Superstructure part-FORMATED" xfId="5962" xr:uid="{00000000-0005-0000-0000-000031170000}"/>
    <cellStyle name="_RCC-ROW HOUSE-17.05.08_REV-BOQ" xfId="5963" xr:uid="{00000000-0005-0000-0000-000032170000}"/>
    <cellStyle name="_RCC-ROW HOUSE-17.05.08_REVISED ESTIMATE -29.09.11" xfId="5964" xr:uid="{00000000-0005-0000-0000-000033170000}"/>
    <cellStyle name="_RCC-ROW HOUSE-17.05.08_Sez_Boq_Superstructure part-FORMATED" xfId="5965" xr:uid="{00000000-0005-0000-0000-000034170000}"/>
    <cellStyle name="_RCC-ROW HOUSE-17.05.08_Steel truss-Dharmendra" xfId="5966" xr:uid="{00000000-0005-0000-0000-000035170000}"/>
    <cellStyle name="_RCC-ROW HOUSE-17.05.08_Structr" xfId="5967" xr:uid="{00000000-0005-0000-0000-000036170000}"/>
    <cellStyle name="_RCC-ROW HOUSE-17.05.08_SUMMARY (2)" xfId="5968" xr:uid="{00000000-0005-0000-0000-000037170000}"/>
    <cellStyle name="_RCC-ROW HOUSE-17.05.08_TOWER D" xfId="5969" xr:uid="{00000000-0005-0000-0000-000038170000}"/>
    <cellStyle name="_Rec  SUMMARY June-08" xfId="5970" xr:uid="{00000000-0005-0000-0000-000039170000}"/>
    <cellStyle name="_Rec  SUMMARY June-08 2" xfId="5971" xr:uid="{00000000-0005-0000-0000-00003A170000}"/>
    <cellStyle name="_Rec  SUMMARY June-08_DLF_Equipment_Formwork R4" xfId="5972" xr:uid="{00000000-0005-0000-0000-00003B170000}"/>
    <cellStyle name="_Rec  SUMMARY June-08_Material Reco March-2011 (Homes)" xfId="5973" xr:uid="{00000000-0005-0000-0000-00003C170000}"/>
    <cellStyle name="_Rec  SUMMARY June-08_Monthly Progress Report - MPR" xfId="5974" xr:uid="{00000000-0005-0000-0000-00003D170000}"/>
    <cellStyle name="_Rec  SUMMARY June-08_Monthly Progress Report - MPR VV" xfId="5975" xr:uid="{00000000-0005-0000-0000-00003E170000}"/>
    <cellStyle name="_Rec  SUMMARY June-08_SAFETY RECORD FOR THE MONTH OF May,  2011 - MPR" xfId="5976" xr:uid="{00000000-0005-0000-0000-00003F170000}"/>
    <cellStyle name="_Rec  SUMMARY June-08_SAFETY RECORD FOR THE MONTH OFApril, 2011 - MPR" xfId="5977" xr:uid="{00000000-0005-0000-0000-000040170000}"/>
    <cellStyle name="_Rec  SUMMARY June-08_Weekly Photos 1 July 09 onwards" xfId="5978" xr:uid="{00000000-0005-0000-0000-000041170000}"/>
    <cellStyle name="_Rec  SUMMARY June-08_WPR 26-1 Nov 2009" xfId="5979" xr:uid="{00000000-0005-0000-0000-000042170000}"/>
    <cellStyle name="_Rec  SUMMARY June-08_WPR 26-1 Nov 2009 2" xfId="5980" xr:uid="{00000000-0005-0000-0000-000043170000}"/>
    <cellStyle name="_Rec  SUMMARY June-08_WPR 26-1 Nov 2009_DLF_Equipment_Formwork R4" xfId="5981" xr:uid="{00000000-0005-0000-0000-000044170000}"/>
    <cellStyle name="_Rec  SUMMARY June-08_WPR Magnolias 2009" xfId="5982" xr:uid="{00000000-0005-0000-0000-000045170000}"/>
    <cellStyle name="_rec apr08" xfId="5983" xr:uid="{00000000-0005-0000-0000-000046170000}"/>
    <cellStyle name="_rec apr08 2" xfId="5984" xr:uid="{00000000-0005-0000-0000-000047170000}"/>
    <cellStyle name="_rec apr08_DLF_Equipment_Formwork R4" xfId="5985" xr:uid="{00000000-0005-0000-0000-000048170000}"/>
    <cellStyle name="_rec apr08_Material Reco March-2011 (Homes)" xfId="5986" xr:uid="{00000000-0005-0000-0000-000049170000}"/>
    <cellStyle name="_rec apr08_Monthly Progress Report - MPR" xfId="5987" xr:uid="{00000000-0005-0000-0000-00004A170000}"/>
    <cellStyle name="_rec apr08_Monthly Progress Report - MPR VV" xfId="5988" xr:uid="{00000000-0005-0000-0000-00004B170000}"/>
    <cellStyle name="_rec apr08_SAFETY RECORD FOR THE MONTH OF May,  2011 - MPR" xfId="5989" xr:uid="{00000000-0005-0000-0000-00004C170000}"/>
    <cellStyle name="_rec apr08_SAFETY RECORD FOR THE MONTH OFApril, 2011 - MPR" xfId="5990" xr:uid="{00000000-0005-0000-0000-00004D170000}"/>
    <cellStyle name="_rec apr08_Sectional Progress 1 July 09 onwards" xfId="5991" xr:uid="{00000000-0005-0000-0000-00004E170000}"/>
    <cellStyle name="_rec apr08_Weekly Photos 1 July 09 onwards" xfId="5992" xr:uid="{00000000-0005-0000-0000-00004F170000}"/>
    <cellStyle name="_rec apr08_WPR 26-1 Nov 2009" xfId="5993" xr:uid="{00000000-0005-0000-0000-000050170000}"/>
    <cellStyle name="_rec apr08_WPR 26-1 Nov 2009 2" xfId="5994" xr:uid="{00000000-0005-0000-0000-000051170000}"/>
    <cellStyle name="_rec apr08_WPR 26-1 Nov 2009_DLF_Equipment_Formwork R4" xfId="5995" xr:uid="{00000000-0005-0000-0000-000052170000}"/>
    <cellStyle name="_rec apr08_WPR Magnolias 2009" xfId="5996" xr:uid="{00000000-0005-0000-0000-000053170000}"/>
    <cellStyle name="_Rec Summary Sep-2008" xfId="5997" xr:uid="{00000000-0005-0000-0000-000054170000}"/>
    <cellStyle name="_Re-CBDT Cost Case_FM_Nov07_v10" xfId="5998" xr:uid="{00000000-0005-0000-0000-000055170000}"/>
    <cellStyle name="_Rec-jan-08" xfId="5999" xr:uid="{00000000-0005-0000-0000-000056170000}"/>
    <cellStyle name="_Rec-jan-08 2" xfId="6000" xr:uid="{00000000-0005-0000-0000-000057170000}"/>
    <cellStyle name="_Rec-jan-08 3" xfId="6001" xr:uid="{00000000-0005-0000-0000-000058170000}"/>
    <cellStyle name="_Rec-jan-08 3 2" xfId="6002" xr:uid="{00000000-0005-0000-0000-000059170000}"/>
    <cellStyle name="_Rec-jan-08 4" xfId="6003" xr:uid="{00000000-0005-0000-0000-00005A170000}"/>
    <cellStyle name="_Rec-jan-08_BEGUR FINISHING" xfId="6004" xr:uid="{00000000-0005-0000-0000-00005B170000}"/>
    <cellStyle name="_Rec-jan-08_BEGUR Structure BOQ with DPL_Cost 24112011" xfId="6005" xr:uid="{00000000-0005-0000-0000-00005C170000}"/>
    <cellStyle name="_Rec-jan-08_DLF_Equipment_Formwork R4" xfId="6006" xr:uid="{00000000-0005-0000-0000-00005D170000}"/>
    <cellStyle name="_Rec-jan-08_Material Reco March-2011 (Homes)" xfId="6007" xr:uid="{00000000-0005-0000-0000-00005E170000}"/>
    <cellStyle name="_Rec-jan-08_Monthly consumption summary-Begur -sept-11" xfId="6008" xr:uid="{00000000-0005-0000-0000-00005F170000}"/>
    <cellStyle name="_Rec-jan-08_Monthly Progress Report - MPR" xfId="6009" xr:uid="{00000000-0005-0000-0000-000060170000}"/>
    <cellStyle name="_Rec-jan-08_Monthly Progress Report - MPR VV" xfId="6010" xr:uid="{00000000-0005-0000-0000-000061170000}"/>
    <cellStyle name="_Rec-jan-08_revised Monthly consumption summary-Begur -July-11" xfId="6011" xr:uid="{00000000-0005-0000-0000-000062170000}"/>
    <cellStyle name="_Rec-jan-08_SAFETY RECORD FOR THE MONTH OF May,  2011 - MPR" xfId="6012" xr:uid="{00000000-0005-0000-0000-000063170000}"/>
    <cellStyle name="_Rec-jan-08_SAFETY RECORD FOR THE MONTH OFApril, 2011 - MPR" xfId="6013" xr:uid="{00000000-0005-0000-0000-000064170000}"/>
    <cellStyle name="_Rec-jan-08_Sectional Progress 1 July 09 onwards" xfId="6014" xr:uid="{00000000-0005-0000-0000-000065170000}"/>
    <cellStyle name="_Rec-jan-08_Structure BOQ" xfId="6015" xr:uid="{00000000-0005-0000-0000-000066170000}"/>
    <cellStyle name="_Rec-jan-08_Weekly Photos 1 July 09 onwards" xfId="6016" xr:uid="{00000000-0005-0000-0000-000067170000}"/>
    <cellStyle name="_Rec-jan-08_WPR 26-1 Nov 2009" xfId="6017" xr:uid="{00000000-0005-0000-0000-000068170000}"/>
    <cellStyle name="_Rec-jan-08_WPR 26-1 Nov 2009 2" xfId="6018" xr:uid="{00000000-0005-0000-0000-000069170000}"/>
    <cellStyle name="_Rec-jan-08_WPR 26-1 Nov 2009_DLF_Equipment_Formwork R4" xfId="6019" xr:uid="{00000000-0005-0000-0000-00006A170000}"/>
    <cellStyle name="_Rec-jan-08_WPR Magnolias 2009" xfId="6020" xr:uid="{00000000-0005-0000-0000-00006B170000}"/>
    <cellStyle name="_RecoDiesel" xfId="6021" xr:uid="{00000000-0005-0000-0000-00006C170000}"/>
    <cellStyle name="_Recon  Sep-07" xfId="6022" xr:uid="{00000000-0005-0000-0000-00006D170000}"/>
    <cellStyle name="_Recon  Sep-07 2" xfId="6023" xr:uid="{00000000-0005-0000-0000-00006E170000}"/>
    <cellStyle name="_Recon  Sep-07 3" xfId="6024" xr:uid="{00000000-0005-0000-0000-00006F170000}"/>
    <cellStyle name="_Recon  Sep-07 3 2" xfId="6025" xr:uid="{00000000-0005-0000-0000-000070170000}"/>
    <cellStyle name="_Recon  Sep-07 4" xfId="6026" xr:uid="{00000000-0005-0000-0000-000071170000}"/>
    <cellStyle name="_Recon  Sep-07_BEGUR FINISHING" xfId="6027" xr:uid="{00000000-0005-0000-0000-000072170000}"/>
    <cellStyle name="_Recon  Sep-07_BEGUR Structure BOQ with DPL_Cost 24112011" xfId="6028" xr:uid="{00000000-0005-0000-0000-000073170000}"/>
    <cellStyle name="_Recon  Sep-07_DLF_Equipment_Formwork R4" xfId="6029" xr:uid="{00000000-0005-0000-0000-000074170000}"/>
    <cellStyle name="_Recon  Sep-07_Material Reco March-2011 (Homes)" xfId="6030" xr:uid="{00000000-0005-0000-0000-000075170000}"/>
    <cellStyle name="_Recon  Sep-07_Monthly consumption summary-Begur -sept-11" xfId="6031" xr:uid="{00000000-0005-0000-0000-000076170000}"/>
    <cellStyle name="_Recon  Sep-07_Monthly Progress Report - MPR" xfId="6032" xr:uid="{00000000-0005-0000-0000-000077170000}"/>
    <cellStyle name="_Recon  Sep-07_Monthly Progress Report - MPR VV" xfId="6033" xr:uid="{00000000-0005-0000-0000-000078170000}"/>
    <cellStyle name="_Recon  Sep-07_revised Monthly consumption summary-Begur -July-11" xfId="6034" xr:uid="{00000000-0005-0000-0000-000079170000}"/>
    <cellStyle name="_Recon  Sep-07_SAFETY RECORD FOR THE MONTH OF May,  2011 - MPR" xfId="6035" xr:uid="{00000000-0005-0000-0000-00007A170000}"/>
    <cellStyle name="_Recon  Sep-07_SAFETY RECORD FOR THE MONTH OFApril, 2011 - MPR" xfId="6036" xr:uid="{00000000-0005-0000-0000-00007B170000}"/>
    <cellStyle name="_Recon  Sep-07_Sectional Progress 1 July 09 onwards" xfId="6037" xr:uid="{00000000-0005-0000-0000-00007C170000}"/>
    <cellStyle name="_Recon  Sep-07_Structure BOQ" xfId="6038" xr:uid="{00000000-0005-0000-0000-00007D170000}"/>
    <cellStyle name="_Recon  Sep-07_Weekly Photos 1 July 09 onwards" xfId="6039" xr:uid="{00000000-0005-0000-0000-00007E170000}"/>
    <cellStyle name="_Recon  Sep-07_WPR 26-1 Nov 2009" xfId="6040" xr:uid="{00000000-0005-0000-0000-00007F170000}"/>
    <cellStyle name="_Recon  Sep-07_WPR 26-1 Nov 2009 2" xfId="6041" xr:uid="{00000000-0005-0000-0000-000080170000}"/>
    <cellStyle name="_Recon  Sep-07_WPR 26-1 Nov 2009_DLF_Equipment_Formwork R4" xfId="6042" xr:uid="{00000000-0005-0000-0000-000081170000}"/>
    <cellStyle name="_Recon  Sep-07_WPR Magnolias 2009" xfId="6043" xr:uid="{00000000-0005-0000-0000-000082170000}"/>
    <cellStyle name="_recon August" xfId="6044" xr:uid="{00000000-0005-0000-0000-000083170000}"/>
    <cellStyle name="_recon August 2" xfId="6045" xr:uid="{00000000-0005-0000-0000-000084170000}"/>
    <cellStyle name="_recon August 3" xfId="6046" xr:uid="{00000000-0005-0000-0000-000085170000}"/>
    <cellStyle name="_recon August 3 2" xfId="6047" xr:uid="{00000000-0005-0000-0000-000086170000}"/>
    <cellStyle name="_recon August 4" xfId="6048" xr:uid="{00000000-0005-0000-0000-000087170000}"/>
    <cellStyle name="_recon August_BEGUR FINISHING" xfId="6049" xr:uid="{00000000-0005-0000-0000-000088170000}"/>
    <cellStyle name="_recon August_BEGUR Structure BOQ with DPL_Cost 24112011" xfId="6050" xr:uid="{00000000-0005-0000-0000-000089170000}"/>
    <cellStyle name="_recon August_DLF_Equipment_Formwork R4" xfId="6051" xr:uid="{00000000-0005-0000-0000-00008A170000}"/>
    <cellStyle name="_recon August_Material Reco March-2011 (Homes)" xfId="6052" xr:uid="{00000000-0005-0000-0000-00008B170000}"/>
    <cellStyle name="_recon August_Monthly consumption summary-Begur -sept-11" xfId="6053" xr:uid="{00000000-0005-0000-0000-00008C170000}"/>
    <cellStyle name="_recon August_Monthly Progress Report - MPR" xfId="6054" xr:uid="{00000000-0005-0000-0000-00008D170000}"/>
    <cellStyle name="_recon August_Monthly Progress Report - MPR VV" xfId="6055" xr:uid="{00000000-0005-0000-0000-00008E170000}"/>
    <cellStyle name="_recon August_revised Monthly consumption summary-Begur -July-11" xfId="6056" xr:uid="{00000000-0005-0000-0000-00008F170000}"/>
    <cellStyle name="_recon August_SAFETY RECORD FOR THE MONTH OF May,  2011 - MPR" xfId="6057" xr:uid="{00000000-0005-0000-0000-000090170000}"/>
    <cellStyle name="_recon August_SAFETY RECORD FOR THE MONTH OFApril, 2011 - MPR" xfId="6058" xr:uid="{00000000-0005-0000-0000-000091170000}"/>
    <cellStyle name="_recon August_Sectional Progress 1 July 09 onwards" xfId="6059" xr:uid="{00000000-0005-0000-0000-000092170000}"/>
    <cellStyle name="_recon August_Structure BOQ" xfId="6060" xr:uid="{00000000-0005-0000-0000-000093170000}"/>
    <cellStyle name="_recon August_Weekly Photos 1 July 09 onwards" xfId="6061" xr:uid="{00000000-0005-0000-0000-000094170000}"/>
    <cellStyle name="_recon August_WPR 26-1 Nov 2009" xfId="6062" xr:uid="{00000000-0005-0000-0000-000095170000}"/>
    <cellStyle name="_recon August_WPR 26-1 Nov 2009 2" xfId="6063" xr:uid="{00000000-0005-0000-0000-000096170000}"/>
    <cellStyle name="_recon August_WPR 26-1 Nov 2009_DLF_Equipment_Formwork R4" xfId="6064" xr:uid="{00000000-0005-0000-0000-000097170000}"/>
    <cellStyle name="_recon August_WPR Magnolias 2009" xfId="6065" xr:uid="{00000000-0005-0000-0000-000098170000}"/>
    <cellStyle name="_recon june 07 Psummary" xfId="6066" xr:uid="{00000000-0005-0000-0000-000099170000}"/>
    <cellStyle name="_recon june 07 Psummary 2" xfId="6067" xr:uid="{00000000-0005-0000-0000-00009A170000}"/>
    <cellStyle name="_recon june 07 Psummary 3" xfId="6068" xr:uid="{00000000-0005-0000-0000-00009B170000}"/>
    <cellStyle name="_recon june 07 Psummary 3 2" xfId="6069" xr:uid="{00000000-0005-0000-0000-00009C170000}"/>
    <cellStyle name="_recon june 07 Psummary 4" xfId="6070" xr:uid="{00000000-0005-0000-0000-00009D170000}"/>
    <cellStyle name="_recon june 07 Psummary_BEGUR FINISHING" xfId="6071" xr:uid="{00000000-0005-0000-0000-00009E170000}"/>
    <cellStyle name="_recon june 07 Psummary_BEGUR Structure BOQ with DPL_Cost 24112011" xfId="6072" xr:uid="{00000000-0005-0000-0000-00009F170000}"/>
    <cellStyle name="_recon june 07 Psummary_DLF_Equipment_Formwork R4" xfId="6073" xr:uid="{00000000-0005-0000-0000-0000A0170000}"/>
    <cellStyle name="_recon june 07 Psummary_Material Reco March-2011 (Homes)" xfId="6074" xr:uid="{00000000-0005-0000-0000-0000A1170000}"/>
    <cellStyle name="_recon june 07 Psummary_Monthly consumption summary-Begur -sept-11" xfId="6075" xr:uid="{00000000-0005-0000-0000-0000A2170000}"/>
    <cellStyle name="_recon june 07 Psummary_Monthly Progress Report - MPR" xfId="6076" xr:uid="{00000000-0005-0000-0000-0000A3170000}"/>
    <cellStyle name="_recon june 07 Psummary_Monthly Progress Report - MPR VV" xfId="6077" xr:uid="{00000000-0005-0000-0000-0000A4170000}"/>
    <cellStyle name="_recon june 07 Psummary_revised Monthly consumption summary-Begur -July-11" xfId="6078" xr:uid="{00000000-0005-0000-0000-0000A5170000}"/>
    <cellStyle name="_recon june 07 Psummary_SAFETY RECORD FOR THE MONTH OF May,  2011 - MPR" xfId="6079" xr:uid="{00000000-0005-0000-0000-0000A6170000}"/>
    <cellStyle name="_recon june 07 Psummary_SAFETY RECORD FOR THE MONTH OFApril, 2011 - MPR" xfId="6080" xr:uid="{00000000-0005-0000-0000-0000A7170000}"/>
    <cellStyle name="_recon june 07 Psummary_Sectional Progress 1 July 09 onwards" xfId="6081" xr:uid="{00000000-0005-0000-0000-0000A8170000}"/>
    <cellStyle name="_recon june 07 Psummary_Structure BOQ" xfId="6082" xr:uid="{00000000-0005-0000-0000-0000A9170000}"/>
    <cellStyle name="_recon june 07 Psummary_Weekly Photos 1 July 09 onwards" xfId="6083" xr:uid="{00000000-0005-0000-0000-0000AA170000}"/>
    <cellStyle name="_recon june 07 Psummary_WPR 26-1 Nov 2009" xfId="6084" xr:uid="{00000000-0005-0000-0000-0000AB170000}"/>
    <cellStyle name="_recon june 07 Psummary_WPR 26-1 Nov 2009 2" xfId="6085" xr:uid="{00000000-0005-0000-0000-0000AC170000}"/>
    <cellStyle name="_recon june 07 Psummary_WPR 26-1 Nov 2009_DLF_Equipment_Formwork R4" xfId="6086" xr:uid="{00000000-0005-0000-0000-0000AD170000}"/>
    <cellStyle name="_recon june 07 Psummary_WPR Magnolias 2009" xfId="6087" xr:uid="{00000000-0005-0000-0000-0000AE170000}"/>
    <cellStyle name="_Reconciliation for June '08 (version 1)" xfId="6088" xr:uid="{00000000-0005-0000-0000-0000AF170000}"/>
    <cellStyle name="_Reconciliation for June '08 (version 1) 2" xfId="6089" xr:uid="{00000000-0005-0000-0000-0000B0170000}"/>
    <cellStyle name="_Reconciliation for June '08 (version 1)_DLF_Equipment_Formwork R4" xfId="6090" xr:uid="{00000000-0005-0000-0000-0000B1170000}"/>
    <cellStyle name="_Reconciliation for May '08" xfId="6091" xr:uid="{00000000-0005-0000-0000-0000B2170000}"/>
    <cellStyle name="_Reconciliation for May '08 2" xfId="6092" xr:uid="{00000000-0005-0000-0000-0000B3170000}"/>
    <cellStyle name="_Reconciliation for May '08_DLF_Equipment_Formwork R4" xfId="6093" xr:uid="{00000000-0005-0000-0000-0000B4170000}"/>
    <cellStyle name="_Reconciliation Steel Planning upto 29-03-08-QS" xfId="6094" xr:uid="{00000000-0005-0000-0000-0000B5170000}"/>
    <cellStyle name="_Reconciliation Steel Planning upto 30-09-07" xfId="6095" xr:uid="{00000000-0005-0000-0000-0000B6170000}"/>
    <cellStyle name="_Reconciliation Steel Planning upto 30-12-07" xfId="6096" xr:uid="{00000000-0005-0000-0000-0000B7170000}"/>
    <cellStyle name="_Reconciliation summary" xfId="6097" xr:uid="{00000000-0005-0000-0000-0000B8170000}"/>
    <cellStyle name="_Reconciliation upto June'08 (On Progress Qty.)" xfId="6098" xr:uid="{00000000-0005-0000-0000-0000B9170000}"/>
    <cellStyle name="_Reconciliation-Mar 08" xfId="6099" xr:uid="{00000000-0005-0000-0000-0000BA170000}"/>
    <cellStyle name="_Reconsilation- Top Sheet June. 2008" xfId="6100" xr:uid="{00000000-0005-0000-0000-0000BB170000}"/>
    <cellStyle name="_RED_HAT2082008T10" xfId="6101" xr:uid="{00000000-0005-0000-0000-0000BC170000}"/>
    <cellStyle name="_Ref. BMS UB City 22.9.06" xfId="6102" xr:uid="{00000000-0005-0000-0000-0000BD170000}"/>
    <cellStyle name="_Ref. BMS UB City 22.9.06_R1_Radius BOQ_17.07.12" xfId="6103" xr:uid="{00000000-0005-0000-0000-0000BE170000}"/>
    <cellStyle name="_Reference -Water Leak detection system" xfId="6104" xr:uid="{00000000-0005-0000-0000-0000BF170000}"/>
    <cellStyle name="_Reference -Water Leak detection system_R1_Radius BOQ_17.07.12" xfId="6105" xr:uid="{00000000-0005-0000-0000-0000C0170000}"/>
    <cellStyle name="_Regus_Mumbai_BR1V1" xfId="6106" xr:uid="{00000000-0005-0000-0000-0000C1170000}"/>
    <cellStyle name="_Reliance - ADA,IDC3 - 28.01.08" xfId="6107" xr:uid="{00000000-0005-0000-0000-0000C2170000}"/>
    <cellStyle name="_Reliance - ADA,IDC3 - 28.01.08_R1_Radius BOQ_17.07.12" xfId="6108" xr:uid="{00000000-0005-0000-0000-0000C3170000}"/>
    <cellStyle name="_Reliance - s125 - 05.01.2007" xfId="6109" xr:uid="{00000000-0005-0000-0000-0000C4170000}"/>
    <cellStyle name="_Reliance - s125 - 05.01.2007_R1_Radius BOQ_17.07.12" xfId="6110" xr:uid="{00000000-0005-0000-0000-0000C5170000}"/>
    <cellStyle name="_Reliance -IDC2- VESDA - 12.03.07" xfId="6111" xr:uid="{00000000-0005-0000-0000-0000C6170000}"/>
    <cellStyle name="_Reliance_TNEB Complete offer for DC-16-6-11" xfId="6112" xr:uid="{00000000-0005-0000-0000-0000C7170000}"/>
    <cellStyle name="_Reliance_TNEB Complete offer for DC-16-6-11_R1_Radius BOQ_17.07.12" xfId="6113" xr:uid="{00000000-0005-0000-0000-0000C8170000}"/>
    <cellStyle name="_Reliance-24.02.06-Email" xfId="6114" xr:uid="{00000000-0005-0000-0000-0000C9170000}"/>
    <cellStyle name="_Reliance-24.02.06-Email_R1_Radius BOQ_17.07.12" xfId="6115" xr:uid="{00000000-0005-0000-0000-0000CA170000}"/>
    <cellStyle name="_RESI. FIN BOQ - D18" xfId="6116" xr:uid="{00000000-0005-0000-0000-0000CB170000}"/>
    <cellStyle name="_Residential Type II BOQ - 10.08.09" xfId="6117" xr:uid="{00000000-0005-0000-0000-0000CC170000}"/>
    <cellStyle name="_Res-Item Rate Analysis-r2_ RAP4" xfId="6118" xr:uid="{00000000-0005-0000-0000-0000CD170000}"/>
    <cellStyle name="_Resource costing from Procurement" xfId="6119" xr:uid="{00000000-0005-0000-0000-0000CE170000}"/>
    <cellStyle name="_resource re-plan v2" xfId="6120" xr:uid="{00000000-0005-0000-0000-0000CF170000}"/>
    <cellStyle name="_Restructuring Path" xfId="6121" xr:uid="{00000000-0005-0000-0000-0000D0170000}"/>
    <cellStyle name="_Reuters-CostCase-25Apr-V12" xfId="6122" xr:uid="{00000000-0005-0000-0000-0000D1170000}"/>
    <cellStyle name="_REV DRAFT FINISHING BOQ WITH MEAS-2-12-09" xfId="6123" xr:uid="{00000000-0005-0000-0000-0000D2170000}"/>
    <cellStyle name="_REV ESTIMATE FOR PILLING WORK - 15.03.11" xfId="6124" xr:uid="{00000000-0005-0000-0000-0000D3170000}"/>
    <cellStyle name="_REV PRELIMINARY ESTIMATE-FIRE STATION-07-07-11" xfId="6125" xr:uid="{00000000-0005-0000-0000-0000D4170000}"/>
    <cellStyle name="_REV-BOQ" xfId="6126" xr:uid="{00000000-0005-0000-0000-0000D5170000}"/>
    <cellStyle name="_REV-BOQ-BLDG-23-16.09.09" xfId="6127" xr:uid="{00000000-0005-0000-0000-0000D6170000}"/>
    <cellStyle name="_REV-BOQ-BLDG-23-16.09.09_Health care" xfId="6128" xr:uid="{00000000-0005-0000-0000-0000D7170000}"/>
    <cellStyle name="_REV-BOQ-BLDG-23-16.09.09_MEAS-FACULTY HOUSE-16.04.10-A" xfId="6129" xr:uid="{00000000-0005-0000-0000-0000D8170000}"/>
    <cellStyle name="_REV-ESTIMATE-BLDG-2-10.04.09" xfId="6130" xr:uid="{00000000-0005-0000-0000-0000D9170000}"/>
    <cellStyle name="_REV-ESTIMATE-BLDG-2-10.04.09_ESTIMATE- RTC CREST ANNEX-20-02-10-SSA" xfId="6131" xr:uid="{00000000-0005-0000-0000-0000DA170000}"/>
    <cellStyle name="_REV-ESTIMATE-BLDG-2-10.04.09_ESTIMATE-CLUB HOUSE PUNE-NIRMAL-15-07-10-R2" xfId="6132" xr:uid="{00000000-0005-0000-0000-0000DB170000}"/>
    <cellStyle name="_REV-ESTIMATE-BLDG-2-10.04.09_ESTIMATE-INTERIOR CLUB HOUSE-29-11-10-To AHC" xfId="6133" xr:uid="{00000000-0005-0000-0000-0000DC170000}"/>
    <cellStyle name="_REV-ESTIMATE-BLDG-2-10.04.09_EST-STRL CIVIL-CLUB HOUSE-28.10.10-R1-MR.HITEN" xfId="6134" xr:uid="{00000000-0005-0000-0000-0000DD170000}"/>
    <cellStyle name="_REV-ESTIMATE-BLDG-2-10.04.09_MEAS SHEET -INTERIIOR-B" xfId="6135" xr:uid="{00000000-0005-0000-0000-0000DE170000}"/>
    <cellStyle name="_REV-ESTIMATE-BLDG-2-10.04.09_RA_MKT_INTERIOR" xfId="6136" xr:uid="{00000000-0005-0000-0000-0000DF170000}"/>
    <cellStyle name="_REV-ESTIMATE-BLDG-2-10.04.09_RA-MKT" xfId="6137" xr:uid="{00000000-0005-0000-0000-0000E0170000}"/>
    <cellStyle name="_REV-ESTIMATE-BLDG-2-10.04.09_REV.EST" xfId="6138" xr:uid="{00000000-0005-0000-0000-0000E1170000}"/>
    <cellStyle name="_REV-ESTIMATE-BLDG-2-10.04.09_REV.ESTIMATE" xfId="6139" xr:uid="{00000000-0005-0000-0000-0000E2170000}"/>
    <cellStyle name="_REV-ESTIMATE-BLDG-3-10.04.09" xfId="6140" xr:uid="{00000000-0005-0000-0000-0000E3170000}"/>
    <cellStyle name="_REV-ESTIMATE-BLDG-3-10.04.09_ESTIMATE- RTC CREST ANNEX-20-02-10-SSA" xfId="6141" xr:uid="{00000000-0005-0000-0000-0000E4170000}"/>
    <cellStyle name="_REV-ESTIMATE-BLDG-3-10.04.09_ESTIMATE-CLUB HOUSE PUNE-NIRMAL-15-07-10-R2" xfId="6142" xr:uid="{00000000-0005-0000-0000-0000E5170000}"/>
    <cellStyle name="_REV-ESTIMATE-BLDG-3-10.04.09_ESTIMATE-INTERIOR CLUB HOUSE-29-11-10-To AHC" xfId="6143" xr:uid="{00000000-0005-0000-0000-0000E6170000}"/>
    <cellStyle name="_REV-ESTIMATE-BLDG-3-10.04.09_EST-STRL CIVIL-CLUB HOUSE-28.10.10-R1-MR.HITEN" xfId="6144" xr:uid="{00000000-0005-0000-0000-0000E7170000}"/>
    <cellStyle name="_REV-ESTIMATE-BLDG-3-10.04.09_MEAS SHEET -INTERIIOR-B" xfId="6145" xr:uid="{00000000-0005-0000-0000-0000E8170000}"/>
    <cellStyle name="_REV-ESTIMATE-BLDG-3-10.04.09_RA_MKT_INTERIOR" xfId="6146" xr:uid="{00000000-0005-0000-0000-0000E9170000}"/>
    <cellStyle name="_REV-ESTIMATE-BLDG-3-10.04.09_RA-MKT" xfId="6147" xr:uid="{00000000-0005-0000-0000-0000EA170000}"/>
    <cellStyle name="_REV-ESTIMATE-BLDG-3-10.04.09_REV.EST" xfId="6148" xr:uid="{00000000-0005-0000-0000-0000EB170000}"/>
    <cellStyle name="_REV-ESTIMATE-BLDG-3-10.04.09_REV.ESTIMATE" xfId="6149" xr:uid="{00000000-0005-0000-0000-0000EC170000}"/>
    <cellStyle name="_REV-ESTIMATE-BLDG-3-10.04.09-formated" xfId="6150" xr:uid="{00000000-0005-0000-0000-0000ED170000}"/>
    <cellStyle name="_REV-ESTIMATE-BLDG-3-10.04.09-formated 2" xfId="6151" xr:uid="{00000000-0005-0000-0000-0000EE170000}"/>
    <cellStyle name="_REV-ESTIMATE-BLDG-3-10.04.09-formated 3" xfId="6152" xr:uid="{00000000-0005-0000-0000-0000EF170000}"/>
    <cellStyle name="_REV-ESTIMATE-BLDG-3-10.04.09-formated 4" xfId="6153" xr:uid="{00000000-0005-0000-0000-0000F0170000}"/>
    <cellStyle name="_REV-ESTIMATE-BLDG-3-10.04.09-formated 5" xfId="6154" xr:uid="{00000000-0005-0000-0000-0000F1170000}"/>
    <cellStyle name="_REV-ESTIMATE-BLDG-3-10.04.09-formated 6" xfId="6155" xr:uid="{00000000-0005-0000-0000-0000F2170000}"/>
    <cellStyle name="_REV-ESTIMATE-BLDG-3-10.04.09-formated_2 BHK" xfId="6156" xr:uid="{00000000-0005-0000-0000-0000F3170000}"/>
    <cellStyle name="_REV-ESTIMATE-BLDG-3-10.04.09-formated_5th FLOOR" xfId="6157" xr:uid="{00000000-0005-0000-0000-0000F4170000}"/>
    <cellStyle name="_REV-ESTIMATE-BLDG-3-10.04.09-formated_ALL WORK" xfId="6158" xr:uid="{00000000-0005-0000-0000-0000F5170000}"/>
    <cellStyle name="_REV-ESTIMATE-BLDG-3-10.04.09-formated_ARCH-Office" xfId="6159" xr:uid="{00000000-0005-0000-0000-0000F6170000}"/>
    <cellStyle name="_REV-ESTIMATE-BLDG-3-10.04.09-formated_Assumption" xfId="6160" xr:uid="{00000000-0005-0000-0000-0000F7170000}"/>
    <cellStyle name="_REV-ESTIMATE-BLDG-3-10.04.09-formated_Block -E" xfId="6161" xr:uid="{00000000-0005-0000-0000-0000F8170000}"/>
    <cellStyle name="_REV-ESTIMATE-BLDG-3-10.04.09-formated_BOQ" xfId="6162" xr:uid="{00000000-0005-0000-0000-0000F9170000}"/>
    <cellStyle name="_REV-ESTIMATE-BLDG-3-10.04.09-formated_BOQ_1" xfId="6163" xr:uid="{00000000-0005-0000-0000-0000FA170000}"/>
    <cellStyle name="_REV-ESTIMATE-BLDG-3-10.04.09-formated_BOQ_Assumption" xfId="6164" xr:uid="{00000000-0005-0000-0000-0000FB170000}"/>
    <cellStyle name="_REV-ESTIMATE-BLDG-3-10.04.09-formated_BOQ_HardWare" xfId="6165" xr:uid="{00000000-0005-0000-0000-0000FC170000}"/>
    <cellStyle name="_REV-ESTIMATE-BLDG-3-10.04.09-formated_BOQ_MEAS SHEET OF- BLOCK-B-29-2-2012-shinu chk pre" xfId="6166" xr:uid="{00000000-0005-0000-0000-0000FD170000}"/>
    <cellStyle name="_REV-ESTIMATE-BLDG-3-10.04.09-formated_BOQ_MEAS SHEET OF-structure- 3.3..2012.xls (Block A,B,C ,D,E) - CHK Shinu" xfId="6167" xr:uid="{00000000-0005-0000-0000-0000FE170000}"/>
    <cellStyle name="_REV-ESTIMATE-BLDG-3-10.04.09-formated_BOQ_MEAS SHEET OF-structure preksha- 3.3..2012" xfId="6168" xr:uid="{00000000-0005-0000-0000-0000FF170000}"/>
    <cellStyle name="_REV-ESTIMATE-BLDG-3-10.04.09-formated_BOQ_MEAS SHEET OF-structure preksha- 3.3..2012.xls (Block C ,D,E) - CHK - C" xfId="6169" xr:uid="{00000000-0005-0000-0000-000000180000}"/>
    <cellStyle name="_REV-ESTIMATE-BLDG-3-10.04.09-formated_BOQ_RESI. FIN BOQ - D18" xfId="6170" xr:uid="{00000000-0005-0000-0000-000001180000}"/>
    <cellStyle name="_REV-ESTIMATE-BLDG-3-10.04.09-formated_BOQ_SUMMARY (2)" xfId="6171" xr:uid="{00000000-0005-0000-0000-000002180000}"/>
    <cellStyle name="_REV-ESTIMATE-BLDG-3-10.04.09-formated_Builtup Area" xfId="6172" xr:uid="{00000000-0005-0000-0000-000003180000}"/>
    <cellStyle name="_REV-ESTIMATE-BLDG-3-10.04.09-formated_Copy of Copy of MEAS SHEET OF- ARCH-SHIKHA" xfId="6173" xr:uid="{00000000-0005-0000-0000-000004180000}"/>
    <cellStyle name="_REV-ESTIMATE-BLDG-3-10.04.09-formated_Copy of MEAS SHEET OF- ARCH-kajal.." xfId="6174" xr:uid="{00000000-0005-0000-0000-000005180000}"/>
    <cellStyle name="_REV-ESTIMATE-BLDG-3-10.04.09-formated_Copy of MEAS SHEET OF- ARCH-SK" xfId="6175" xr:uid="{00000000-0005-0000-0000-000006180000}"/>
    <cellStyle name="_REV-ESTIMATE-BLDG-3-10.04.09-formated_DRAFT BOQ " xfId="6176" xr:uid="{00000000-0005-0000-0000-000007180000}"/>
    <cellStyle name="_REV-ESTIMATE-BLDG-3-10.04.09-formated_DRAFT BOQ-COMM-FIN-31.05.11-REV" xfId="6177" xr:uid="{00000000-0005-0000-0000-000008180000}"/>
    <cellStyle name="_REV-ESTIMATE-BLDG-3-10.04.09-formated_DRAFT BOQ-STRL CIVIL &amp; FINISHING WORK-BLOCK D18-25.11.11" xfId="6178" xr:uid="{00000000-0005-0000-0000-000009180000}"/>
    <cellStyle name="_REV-ESTIMATE-BLDG-3-10.04.09-formated_DRAFT-EST-CIVIL-05.11.11" xfId="6179" xr:uid="{00000000-0005-0000-0000-00000A180000}"/>
    <cellStyle name="_REV-ESTIMATE-BLDG-3-10.04.09-formated_ESTIMATE-04.05.11-OPTION-2-TO HBS" xfId="6180" xr:uid="{00000000-0005-0000-0000-00000B180000}"/>
    <cellStyle name="_REV-ESTIMATE-BLDG-3-10.04.09-formated_ESTIMATE-15.03.11-OPTION-2" xfId="6181" xr:uid="{00000000-0005-0000-0000-00000C180000}"/>
    <cellStyle name="_REV-ESTIMATE-BLDG-3-10.04.09-formated_ESTIMATE-CIVIL FINISHING WORK-09-12-11-with rate analysis" xfId="6182" xr:uid="{00000000-0005-0000-0000-00000D180000}"/>
    <cellStyle name="_REV-ESTIMATE-BLDG-3-10.04.09-formated_ESTIMATE-CIVIL FINISHING WORK-R1-02.08.11-WITH RA-AHC" xfId="6183" xr:uid="{00000000-0005-0000-0000-00000E180000}"/>
    <cellStyle name="_REV-ESTIMATE-BLDG-3-10.04.09-formated_Final BOQ-SEMINAR HALL" xfId="6184" xr:uid="{00000000-0005-0000-0000-00000F180000}"/>
    <cellStyle name="_REV-ESTIMATE-BLDG-3-10.04.09-formated_FINAL MEAS SHEET OF-ARCHI-MDP HOSTEL -BL -" xfId="6185" xr:uid="{00000000-0005-0000-0000-000010180000}"/>
    <cellStyle name="_REV-ESTIMATE-BLDG-3-10.04.09-formated_HardWare" xfId="6186" xr:uid="{00000000-0005-0000-0000-000011180000}"/>
    <cellStyle name="_REV-ESTIMATE-BLDG-3-10.04.09-formated_Health care" xfId="6187" xr:uid="{00000000-0005-0000-0000-000012180000}"/>
    <cellStyle name="_REV-ESTIMATE-BLDG-3-10.04.09-formated_JCO's (G+1) - 3 QUARTES" xfId="6188" xr:uid="{00000000-0005-0000-0000-000013180000}"/>
    <cellStyle name="_REV-ESTIMATE-BLDG-3-10.04.09-formated_k1" xfId="6189" xr:uid="{00000000-0005-0000-0000-000014180000}"/>
    <cellStyle name="_REV-ESTIMATE-BLDG-3-10.04.09-formated_landscape - nsg" xfId="6190" xr:uid="{00000000-0005-0000-0000-000015180000}"/>
    <cellStyle name="_REV-ESTIMATE-BLDG-3-10.04.09-formated_mansonry and Lw Concrete at classroom-shinu" xfId="6191" xr:uid="{00000000-0005-0000-0000-000016180000}"/>
    <cellStyle name="_REV-ESTIMATE-BLDG-3-10.04.09-formated_MBA COLLAGE-CCBA ARCH" xfId="6192" xr:uid="{00000000-0005-0000-0000-000017180000}"/>
    <cellStyle name="_REV-ESTIMATE-BLDG-3-10.04.09-formated_MEAS SHEET OF (1BHK ECONOMY  Sector A &amp; B-A1,A2,A3,A4,B1&amp;B4 )" xfId="6193" xr:uid="{00000000-0005-0000-0000-000018180000}"/>
    <cellStyle name="_REV-ESTIMATE-BLDG-3-10.04.09-formated_MEAS SHEET OF (1BHK ECONOMY Sector B-B2&amp;B3)" xfId="6194" xr:uid="{00000000-0005-0000-0000-000019180000}"/>
    <cellStyle name="_REV-ESTIMATE-BLDG-3-10.04.09-formated_MEAS SHEET OF (1BHK Luxury Sector C-C1,C2 Sector D-D3)" xfId="6195" xr:uid="{00000000-0005-0000-0000-00001A180000}"/>
    <cellStyle name="_REV-ESTIMATE-BLDG-3-10.04.09-formated_MEAS SHEET OF (1BHK Luxury Sector D-D1,D2)" xfId="6196" xr:uid="{00000000-0005-0000-0000-00001B180000}"/>
    <cellStyle name="_REV-ESTIMATE-BLDG-3-10.04.09-formated_MEAS SHEET OF (2BHK Luxury Sector E)" xfId="6197" xr:uid="{00000000-0005-0000-0000-00001C180000}"/>
    <cellStyle name="_REV-ESTIMATE-BLDG-3-10.04.09-formated_MEAS SHEET OF (2BHK Luxury Sector F &amp; E)" xfId="6198" xr:uid="{00000000-0005-0000-0000-00001D180000}"/>
    <cellStyle name="_REV-ESTIMATE-BLDG-3-10.04.09-formated_MEAS SHEET OF 2.5 BHK- ANKITA" xfId="6199" xr:uid="{00000000-0005-0000-0000-00001E180000}"/>
    <cellStyle name="_REV-ESTIMATE-BLDG-3-10.04.09-formated_MEAS SHEET OF 3BHK - 21.3.12 - VK" xfId="6200" xr:uid="{00000000-0005-0000-0000-00001F180000}"/>
    <cellStyle name="_REV-ESTIMATE-BLDG-3-10.04.09-formated_MEAS SHEET OF- ARCH - Lower Ground floor" xfId="6201" xr:uid="{00000000-0005-0000-0000-000020180000}"/>
    <cellStyle name="_REV-ESTIMATE-BLDG-3-10.04.09-formated_MEAS SHEET OF- ARCH -6th Floor-shinu-" xfId="6202" xr:uid="{00000000-0005-0000-0000-000021180000}"/>
    <cellStyle name="_REV-ESTIMATE-BLDG-3-10.04.09-formated_MEAS SHEET OF- ARCH- Chaitali" xfId="6203" xr:uid="{00000000-0005-0000-0000-000022180000}"/>
    <cellStyle name="_REV-ESTIMATE-BLDG-3-10.04.09-formated_MEAS SHEET OF- ARCH -LOWER GROUND FLOOR" xfId="6204" xr:uid="{00000000-0005-0000-0000-000023180000}"/>
    <cellStyle name="_REV-ESTIMATE-BLDG-3-10.04.09-formated_MEAS SHEET OF- ARCH THIRD FLOOR" xfId="6205" xr:uid="{00000000-0005-0000-0000-000024180000}"/>
    <cellStyle name="_REV-ESTIMATE-BLDG-3-10.04.09-formated_MEAS SHEET OF- ARCH-25-12-2010-heena...." xfId="6206" xr:uid="{00000000-0005-0000-0000-000025180000}"/>
    <cellStyle name="_REV-ESTIMATE-BLDG-3-10.04.09-formated_MEAS SHEET OF- ARCH-ANKITA " xfId="6207" xr:uid="{00000000-0005-0000-0000-000026180000}"/>
    <cellStyle name="_REV-ESTIMATE-BLDG-3-10.04.09-formated_MEAS SHEET OF- ARCH-Ankita-19.10.2011 - Final-CHECK" xfId="6208" xr:uid="{00000000-0005-0000-0000-000027180000}"/>
    <cellStyle name="_REV-ESTIMATE-BLDG-3-10.04.09-formated_MEAS SHEET OF- ARCH-kajal.." xfId="6209" xr:uid="{00000000-0005-0000-0000-000028180000}"/>
    <cellStyle name="_REV-ESTIMATE-BLDG-3-10.04.09-formated_MEAS SHEET OF- ARCH-MP" xfId="6210" xr:uid="{00000000-0005-0000-0000-000029180000}"/>
    <cellStyle name="_REV-ESTIMATE-BLDG-3-10.04.09-formated_MEAS SHEET OF- ARCH-priyanka." xfId="6211" xr:uid="{00000000-0005-0000-0000-00002A180000}"/>
    <cellStyle name="_REV-ESTIMATE-BLDG-3-10.04.09-formated_MEAS SHEET OF BLOCK - C- ALL - MP -CHK" xfId="6212" xr:uid="{00000000-0005-0000-0000-00002B180000}"/>
    <cellStyle name="_REV-ESTIMATE-BLDG-3-10.04.09-formated_MEAS SHEET OF BUILTUPAREA" xfId="6213" xr:uid="{00000000-0005-0000-0000-00002C180000}"/>
    <cellStyle name="_REV-ESTIMATE-BLDG-3-10.04.09-formated_MEAS SHEET OF FLOORING  04-07-11-Mitali" xfId="6214" xr:uid="{00000000-0005-0000-0000-00002D180000}"/>
    <cellStyle name="_REV-ESTIMATE-BLDG-3-10.04.09-formated_MEAS SHEET OF Flooring 04-07-11-Mitali" xfId="6215" xr:uid="{00000000-0005-0000-0000-00002E180000}"/>
    <cellStyle name="_REV-ESTIMATE-BLDG-3-10.04.09-formated_MEAS SHEET OF FLOORING 08-07-2011-Mitali" xfId="6216" xr:uid="{00000000-0005-0000-0000-00002F180000}"/>
    <cellStyle name="_REV-ESTIMATE-BLDG-3-10.04.09-formated_MEAS SHEET OF Joinary Block C -- VK" xfId="6217" xr:uid="{00000000-0005-0000-0000-000030180000}"/>
    <cellStyle name="_REV-ESTIMATE-BLDG-3-10.04.09-formated_MEAS SHEET OF Masonary 08-07-11 - Ankita" xfId="6218" xr:uid="{00000000-0005-0000-0000-000031180000}"/>
    <cellStyle name="_REV-ESTIMATE-BLDG-3-10.04.09-formated_MEAS SHEET OF- Mitali" xfId="6219" xr:uid="{00000000-0005-0000-0000-000032180000}"/>
    <cellStyle name="_REV-ESTIMATE-BLDG-3-10.04.09-formated_MEAS SHEET OF RCC CLASS ROOM 1-PREKSHA-16.3.2012" xfId="6220" xr:uid="{00000000-0005-0000-0000-000033180000}"/>
    <cellStyle name="_REV-ESTIMATE-BLDG-3-10.04.09-formated_MEAS SHEET OF RCC CLASS ROOM 2-PREKSHA-16.3.2012" xfId="6221" xr:uid="{00000000-0005-0000-0000-000034180000}"/>
    <cellStyle name="_REV-ESTIMATE-BLDG-3-10.04.09-formated_MEAS SHEET OF RCC FOR Admin - 19-03-12 - ANKITA" xfId="6222" xr:uid="{00000000-0005-0000-0000-000035180000}"/>
    <cellStyle name="_REV-ESTIMATE-BLDG-3-10.04.09-formated_MEAS SHEET OF RCC FOR LAB-1 - 16-03-12 - ANKITA" xfId="6223" xr:uid="{00000000-0005-0000-0000-000036180000}"/>
    <cellStyle name="_REV-ESTIMATE-BLDG-3-10.04.09-formated_MEAS SHEET OF RCC FOR LAB-2 - 16-03-12 - ANKITA" xfId="6224" xr:uid="{00000000-0005-0000-0000-000037180000}"/>
    <cellStyle name="_REV-ESTIMATE-BLDG-3-10.04.09-formated_MEAS SHEET OF RCC FOR MDP HOSTEL - 06.06.11-JRP" xfId="6225" xr:uid="{00000000-0005-0000-0000-000038180000}"/>
    <cellStyle name="_REV-ESTIMATE-BLDG-3-10.04.09-formated_MEAS SHEET OF RCC FOR Seminar block - 16-03-12 - ANKITA" xfId="6226" xr:uid="{00000000-0005-0000-0000-000039180000}"/>
    <cellStyle name="_REV-ESTIMATE-BLDG-3-10.04.09-formated_MEAS SHEET OF SECTOR-G 3BHK-14.04.12-JRP" xfId="6227" xr:uid="{00000000-0005-0000-0000-00003A180000}"/>
    <cellStyle name="_REV-ESTIMATE-BLDG-3-10.04.09-formated_MEAS SHEET Of SIX FLOOR WOODEN FLOORING- PREKSHA-RE WRITE FOR FLOORING" xfId="6228" xr:uid="{00000000-0005-0000-0000-00003B180000}"/>
    <cellStyle name="_REV-ESTIMATE-BLDG-3-10.04.09-formated_MEAS SHEET OF STRL CIVIL BLOCK D18-18.11.11-SJU.xls - CHK" xfId="6229" xr:uid="{00000000-0005-0000-0000-00003C180000}"/>
    <cellStyle name="_REV-ESTIMATE-BLDG-3-10.04.09-formated_MEAS SHEET OF Struc (1BHK ECONOMY  Sector A &amp; B-A1,A2,A3,A4,B1&amp;B4 )" xfId="6230" xr:uid="{00000000-0005-0000-0000-00003D180000}"/>
    <cellStyle name="_REV-ESTIMATE-BLDG-3-10.04.09-formated_MEAS SHEET OF Struc (1BHK ECONOMY  Sector B- B2 &amp; B3)" xfId="6231" xr:uid="{00000000-0005-0000-0000-00003E180000}"/>
    <cellStyle name="_REV-ESTIMATE-BLDG-3-10.04.09-formated_MEAS SHEET OF Struc (1BHK Luxury  Sector C- C1 ,C2 &amp; C3)" xfId="6232" xr:uid="{00000000-0005-0000-0000-00003F180000}"/>
    <cellStyle name="_REV-ESTIMATE-BLDG-3-10.04.09-formated_MEAS SHEET OF Struc (1BHK Luxury  Sector D- D1 ,D2 )" xfId="6233" xr:uid="{00000000-0005-0000-0000-000040180000}"/>
    <cellStyle name="_REV-ESTIMATE-BLDG-3-10.04.09-formated_MEAS SHEET OF Struc (2BHK Luxury  Sector E-E1 )" xfId="6234" xr:uid="{00000000-0005-0000-0000-000041180000}"/>
    <cellStyle name="_REV-ESTIMATE-BLDG-3-10.04.09-formated_MEAS SHEET OF Struc (2BHK Luxury  Sector E-E2 )" xfId="6235" xr:uid="{00000000-0005-0000-0000-000042180000}"/>
    <cellStyle name="_REV-ESTIMATE-BLDG-3-10.04.09-formated_MEAS SHEET OF Struc (3BHK Sector-G)-20.04.12-JRP" xfId="6236" xr:uid="{00000000-0005-0000-0000-000043180000}"/>
    <cellStyle name="_REV-ESTIMATE-BLDG-3-10.04.09-formated_MEAS SHEET OF- STRUC FINAL 19-01-2012" xfId="6237" xr:uid="{00000000-0005-0000-0000-000044180000}"/>
    <cellStyle name="_REV-ESTIMATE-BLDG-3-10.04.09-formated_MEAS SHEET OF-R.C.C. (M) (28-01-12)(Foundation) - chk" xfId="6238" xr:uid="{00000000-0005-0000-0000-000045180000}"/>
    <cellStyle name="_REV-ESTIMATE-BLDG-3-10.04.09-formated_Meas Sheet of-stru-STAFF QUARTER-kajal" xfId="6239" xr:uid="{00000000-0005-0000-0000-000046180000}"/>
    <cellStyle name="_REV-ESTIMATE-BLDG-3-10.04.09-formated_MEAS.-OR'S (G+1) (3 QTRS.)" xfId="6240" xr:uid="{00000000-0005-0000-0000-000047180000}"/>
    <cellStyle name="_REV-ESTIMATE-BLDG-3-10.04.09-formated_MEAS-FACULTY HOUSE-16.04.10-A" xfId="6241" xr:uid="{00000000-0005-0000-0000-000048180000}"/>
    <cellStyle name="_REV-ESTIMATE-BLDG-3-10.04.09-formated_Meas-RCC-9-1-12" xfId="6242" xr:uid="{00000000-0005-0000-0000-000049180000}"/>
    <cellStyle name="_REV-ESTIMATE-BLDG-3-10.04.09-formated_Meas-RCC-9-1-12 chk preksha" xfId="6243" xr:uid="{00000000-0005-0000-0000-00004A180000}"/>
    <cellStyle name="_REV-ESTIMATE-BLDG-3-10.04.09-formated_Meas-RCC-9-1-12 -Mitali" xfId="6244" xr:uid="{00000000-0005-0000-0000-00004B180000}"/>
    <cellStyle name="_REV-ESTIMATE-BLDG-3-10.04.09-formated_MEASS SHEET OF PARTITION WALL -5 TH FLOORmitali-RE WRITE FOR FLOORING" xfId="6245" xr:uid="{00000000-0005-0000-0000-00004C180000}"/>
    <cellStyle name="_REV-ESTIMATE-BLDG-3-10.04.09-formated_Meas-sheet of Arch-workshop avdhi" xfId="6246" xr:uid="{00000000-0005-0000-0000-00004D180000}"/>
    <cellStyle name="_REV-ESTIMATE-BLDG-3-10.04.09-formated_MEAS-SHEET-OF  INTERIOR WORK - CORRIDOR-BL" xfId="6247" xr:uid="{00000000-0005-0000-0000-00004E180000}"/>
    <cellStyle name="_REV-ESTIMATE-BLDG-3-10.04.09-formated_MEAS-SHEET-OF  INTERIOR WORK - other area 1st lower &amp; 2nd lower-BL" xfId="6248" xr:uid="{00000000-0005-0000-0000-00004F180000}"/>
    <cellStyle name="_REV-ESTIMATE-BLDG-3-10.04.09-formated_MEAS-SHEET-OF  INTERIOR WORK -FALSE CEILING -BL" xfId="6249" xr:uid="{00000000-0005-0000-0000-000050180000}"/>
    <cellStyle name="_REV-ESTIMATE-BLDG-3-10.04.09-formated_MEAS-SHEET-OF  INTERIOR WORK -LIFT LOBBY-BL -" xfId="6250" xr:uid="{00000000-0005-0000-0000-000051180000}"/>
    <cellStyle name="_REV-ESTIMATE-BLDG-3-10.04.09-formated_MEAS-SHEET-OF Flooring - Chaitali -" xfId="6251" xr:uid="{00000000-0005-0000-0000-000052180000}"/>
    <cellStyle name="_REV-ESTIMATE-BLDG-3-10.04.09-formated_MEAS-SHEET-OF Partition - Chaitali - " xfId="6252" xr:uid="{00000000-0005-0000-0000-000053180000}"/>
    <cellStyle name="_REV-ESTIMATE-BLDG-3-10.04.09-formated_Measurement" xfId="6253" xr:uid="{00000000-0005-0000-0000-000054180000}"/>
    <cellStyle name="_REV-ESTIMATE-BLDG-3-10.04.09-formated_Measurement 2" xfId="6254" xr:uid="{00000000-0005-0000-0000-000055180000}"/>
    <cellStyle name="_REV-ESTIMATE-BLDG-3-10.04.09-formated_MEASUREMENT SHEET FINAL - SHINU" xfId="6255" xr:uid="{00000000-0005-0000-0000-000056180000}"/>
    <cellStyle name="_REV-ESTIMATE-BLDG-3-10.04.09-formated_MEASUREMENT SHEET FINNAL - SHINU" xfId="6256" xr:uid="{00000000-0005-0000-0000-000057180000}"/>
    <cellStyle name="_REV-ESTIMATE-BLDG-3-10.04.09-formated_MEASUREMENT SHEET -Plaster At Guest House- Chaitali" xfId="6257" xr:uid="{00000000-0005-0000-0000-000058180000}"/>
    <cellStyle name="_REV-ESTIMATE-BLDG-3-10.04.09-formated_Miscellaneous work" xfId="6258" xr:uid="{00000000-0005-0000-0000-000059180000}"/>
    <cellStyle name="_REV-ESTIMATE-BLDG-3-10.04.09-formated_painting" xfId="6259" xr:uid="{00000000-0005-0000-0000-00005A180000}"/>
    <cellStyle name="_REV-ESTIMATE-BLDG-3-10.04.09-formated_Partition" xfId="6260" xr:uid="{00000000-0005-0000-0000-00005B180000}"/>
    <cellStyle name="_REV-ESTIMATE-BLDG-3-10.04.09-formated_Plumbing Sheet 10-02 -2012 -- VK" xfId="6261" xr:uid="{00000000-0005-0000-0000-00005C180000}"/>
    <cellStyle name="_REV-ESTIMATE-BLDG-3-10.04.09-formated_RA-MKT" xfId="6262" xr:uid="{00000000-0005-0000-0000-00005D180000}"/>
    <cellStyle name="_REV-ESTIMATE-BLDG-3-10.04.09-formated_RESI. FIN BOQ - D18" xfId="6263" xr:uid="{00000000-0005-0000-0000-00005E180000}"/>
    <cellStyle name="_REV-ESTIMATE-BLDG-3-10.04.09-formated_REV-BOQ" xfId="6264" xr:uid="{00000000-0005-0000-0000-00005F180000}"/>
    <cellStyle name="_REV-ESTIMATE-BLDG-3-10.04.09-formated_REVISED ESTIMATE -29.09.11" xfId="6265" xr:uid="{00000000-0005-0000-0000-000060180000}"/>
    <cellStyle name="_REV-ESTIMATE-BLDG-3-10.04.09-formated_Steel truss-Dharmendra" xfId="6266" xr:uid="{00000000-0005-0000-0000-000061180000}"/>
    <cellStyle name="_REV-ESTIMATE-BLDG-3-10.04.09-formated_Structr" xfId="6267" xr:uid="{00000000-0005-0000-0000-000062180000}"/>
    <cellStyle name="_REV-ESTIMATE-BLDG-3-10.04.09-formated_SUMMARY (2)" xfId="6268" xr:uid="{00000000-0005-0000-0000-000063180000}"/>
    <cellStyle name="_revised budget (2)" xfId="6269" xr:uid="{00000000-0005-0000-0000-000064180000}"/>
    <cellStyle name="_Revised Cost Estimate_ Stage 1 A &amp; B  11-02-2008_SOM" xfId="6270" xr:uid="{00000000-0005-0000-0000-000065180000}"/>
    <cellStyle name="_Revised DC &amp; DR BOM" xfId="6271" xr:uid="{00000000-0005-0000-0000-000066180000}"/>
    <cellStyle name="_REVISED DRAFT BOQ-STRU-CIVIL FOR BUILDING A-06.10.08" xfId="6272" xr:uid="{00000000-0005-0000-0000-000067180000}"/>
    <cellStyle name="_REVISED DRAFT-BOQ-EST-19.03.08" xfId="6273" xr:uid="{00000000-0005-0000-0000-000068180000}"/>
    <cellStyle name="_REVISED DRAFT-BOQ-EST-19.03.08_Sez_Boq_Superstructure part-FORMATED" xfId="6274" xr:uid="{00000000-0005-0000-0000-000069180000}"/>
    <cellStyle name="_Revised EST-30.08.08 as per all reduction old-ref" xfId="6275" xr:uid="{00000000-0005-0000-0000-00006A180000}"/>
    <cellStyle name="_Revised EST-30.08.08 as per all reduction old-ref 2" xfId="6276" xr:uid="{00000000-0005-0000-0000-00006B180000}"/>
    <cellStyle name="_Revised EST-30.08.08 as per all reduction old-ref 3" xfId="6277" xr:uid="{00000000-0005-0000-0000-00006C180000}"/>
    <cellStyle name="_Revised EST-30.08.08 as per all reduction old-ref 4" xfId="6278" xr:uid="{00000000-0005-0000-0000-00006D180000}"/>
    <cellStyle name="_Revised EST-30.08.08 as per all reduction old-ref 5" xfId="6279" xr:uid="{00000000-0005-0000-0000-00006E180000}"/>
    <cellStyle name="_Revised EST-30.08.08 as per all reduction old-ref 6" xfId="6280" xr:uid="{00000000-0005-0000-0000-00006F180000}"/>
    <cellStyle name="_Revised EST-30.08.08 as per all reduction old-ref_2 BHK" xfId="6281" xr:uid="{00000000-0005-0000-0000-000070180000}"/>
    <cellStyle name="_Revised EST-30.08.08 as per all reduction old-ref_5th FLOOR" xfId="6282" xr:uid="{00000000-0005-0000-0000-000071180000}"/>
    <cellStyle name="_Revised EST-30.08.08 as per all reduction old-ref_ARCH MAJORs (G)" xfId="6283" xr:uid="{00000000-0005-0000-0000-000072180000}"/>
    <cellStyle name="_Revised EST-30.08.08 as per all reduction old-ref_ARCH MAJORs (G+1)-4 QTR" xfId="6284" xr:uid="{00000000-0005-0000-0000-000073180000}"/>
    <cellStyle name="_Revised EST-30.08.08 as per all reduction old-ref_ARCH OR'S (G+1) -3 QTR_" xfId="6285" xr:uid="{00000000-0005-0000-0000-000074180000}"/>
    <cellStyle name="_Revised EST-30.08.08 as per all reduction old-ref_ARCH-Office" xfId="6286" xr:uid="{00000000-0005-0000-0000-000075180000}"/>
    <cellStyle name="_Revised EST-30.08.08 as per all reduction old-ref_Block -E" xfId="6287" xr:uid="{00000000-0005-0000-0000-000076180000}"/>
    <cellStyle name="_Revised EST-30.08.08 as per all reduction old-ref_BOQ" xfId="6288" xr:uid="{00000000-0005-0000-0000-000077180000}"/>
    <cellStyle name="_Revised EST-30.08.08 as per all reduction old-ref_BOQ OF FINISHES FOR residentialL- 21.05.11" xfId="6289" xr:uid="{00000000-0005-0000-0000-000078180000}"/>
    <cellStyle name="_Revised EST-30.08.08 as per all reduction old-ref_BOQ_1" xfId="6290" xr:uid="{00000000-0005-0000-0000-000079180000}"/>
    <cellStyle name="_Revised EST-30.08.08 as per all reduction old-ref_BOQ_Assumption" xfId="6291" xr:uid="{00000000-0005-0000-0000-00007A180000}"/>
    <cellStyle name="_Revised EST-30.08.08 as per all reduction old-ref_BOQ_HardWare" xfId="6292" xr:uid="{00000000-0005-0000-0000-00007B180000}"/>
    <cellStyle name="_Revised EST-30.08.08 as per all reduction old-ref_BOQ_MEAS SHEET OF- BLOCK-B-29-2-2012-shinu chk pre" xfId="6293" xr:uid="{00000000-0005-0000-0000-00007C180000}"/>
    <cellStyle name="_Revised EST-30.08.08 as per all reduction old-ref_BOQ_MEAS SHEET OF-structure- 3.3..2012.xls (Block A,B,C ,D,E) - CHK Shinu" xfId="6294" xr:uid="{00000000-0005-0000-0000-00007D180000}"/>
    <cellStyle name="_Revised EST-30.08.08 as per all reduction old-ref_BOQ_MEAS SHEET OF-structure preksha- 3.3..2012" xfId="6295" xr:uid="{00000000-0005-0000-0000-00007E180000}"/>
    <cellStyle name="_Revised EST-30.08.08 as per all reduction old-ref_BOQ_MEAS SHEET OF-structure preksha- 3.3..2012.xls (Block C ,D,E) - CHK - C" xfId="6296" xr:uid="{00000000-0005-0000-0000-00007F180000}"/>
    <cellStyle name="_Revised EST-30.08.08 as per all reduction old-ref_BOQ_RESI. FIN BOQ - D18" xfId="6297" xr:uid="{00000000-0005-0000-0000-000080180000}"/>
    <cellStyle name="_Revised EST-30.08.08 as per all reduction old-ref_BOQ_SUMMARY (2)" xfId="6298" xr:uid="{00000000-0005-0000-0000-000081180000}"/>
    <cellStyle name="_Revised EST-30.08.08 as per all reduction old-ref_Builtup Area" xfId="6299" xr:uid="{00000000-0005-0000-0000-000082180000}"/>
    <cellStyle name="_Revised EST-30.08.08 as per all reduction old-ref_Copy of Copy of MEAS SHEET OF- ARCH-SHIKHA" xfId="6300" xr:uid="{00000000-0005-0000-0000-000083180000}"/>
    <cellStyle name="_Revised EST-30.08.08 as per all reduction old-ref_Copy of MEAS SHEET OF- ARCH-kajal.." xfId="6301" xr:uid="{00000000-0005-0000-0000-000084180000}"/>
    <cellStyle name="_Revised EST-30.08.08 as per all reduction old-ref_Copy of MEAS SHEET OF- ARCH-SK" xfId="6302" xr:uid="{00000000-0005-0000-0000-000085180000}"/>
    <cellStyle name="_Revised EST-30.08.08 as per all reduction old-ref_DRAFT BOQ-COMM-FIN-31.05.11-REV" xfId="6303" xr:uid="{00000000-0005-0000-0000-000086180000}"/>
    <cellStyle name="_Revised EST-30.08.08 as per all reduction old-ref_DRAFT BOQ-FINISHES-BLOCK D18-21.11.11" xfId="6304" xr:uid="{00000000-0005-0000-0000-000087180000}"/>
    <cellStyle name="_Revised EST-30.08.08 as per all reduction old-ref_DRAFT BOQ-STRL CIVIL &amp; FINISHING WORK-BLOCK D18-25.11.11" xfId="6305" xr:uid="{00000000-0005-0000-0000-000088180000}"/>
    <cellStyle name="_Revised EST-30.08.08 as per all reduction old-ref_DRAFT-BOQ-CIVIL-RESI-30.05.11-R1-(REV-Bhavika)(plaster)" xfId="6306" xr:uid="{00000000-0005-0000-0000-000089180000}"/>
    <cellStyle name="_Revised EST-30.08.08 as per all reduction old-ref_ESTIMATE- RTC CREST ANNEX-20-02-10-SSA" xfId="6307" xr:uid="{00000000-0005-0000-0000-00008A180000}"/>
    <cellStyle name="_Revised EST-30.08.08 as per all reduction old-ref_ESTIMATE- RTC CREST ANNEX-20-02-10-SSA_Sez_Boq_Superstructure part-FORMATED" xfId="6308" xr:uid="{00000000-0005-0000-0000-00008B180000}"/>
    <cellStyle name="_Revised EST-30.08.08 as per all reduction old-ref_ESTIMATE-15.03.11-OPTION-2" xfId="6309" xr:uid="{00000000-0005-0000-0000-00008C180000}"/>
    <cellStyle name="_Revised EST-30.08.08 as per all reduction old-ref_ESTIMATE-CLUB HOUSE PUNE-NIRMAL-15-07-10-R2" xfId="6310" xr:uid="{00000000-0005-0000-0000-00008D180000}"/>
    <cellStyle name="_Revised EST-30.08.08 as per all reduction old-ref_ESTIMATE-INTERIOR CLUB HOUSE-29-11-10-To AHC" xfId="6311" xr:uid="{00000000-0005-0000-0000-00008E180000}"/>
    <cellStyle name="_Revised EST-30.08.08 as per all reduction old-ref_EST-STRL CIVIL-CLUB HOUSE-28.10.10-R1-MR.HITEN" xfId="6312" xr:uid="{00000000-0005-0000-0000-00008F180000}"/>
    <cellStyle name="_Revised EST-30.08.08 as per all reduction old-ref_Final BOQ-SEMINAR HALL" xfId="6313" xr:uid="{00000000-0005-0000-0000-000090180000}"/>
    <cellStyle name="_Revised EST-30.08.08 as per all reduction old-ref_FINAL MEAS SHEET OF-ARCHI-MDP HOSTEL -BL -" xfId="6314" xr:uid="{00000000-0005-0000-0000-000091180000}"/>
    <cellStyle name="_Revised EST-30.08.08 as per all reduction old-ref_HardWare" xfId="6315" xr:uid="{00000000-0005-0000-0000-000092180000}"/>
    <cellStyle name="_Revised EST-30.08.08 as per all reduction old-ref_JCO's (G+1) - 3 QUARTES" xfId="6316" xr:uid="{00000000-0005-0000-0000-000093180000}"/>
    <cellStyle name="_Revised EST-30.08.08 as per all reduction old-ref_JCO's (G+1) - 3 QUARTES - FINAL ARCH &amp; STRU" xfId="6317" xr:uid="{00000000-0005-0000-0000-000094180000}"/>
    <cellStyle name="_Revised EST-30.08.08 as per all reduction old-ref_JCO's (G+1) - 4 QUARTES" xfId="6318" xr:uid="{00000000-0005-0000-0000-000095180000}"/>
    <cellStyle name="_Revised EST-30.08.08 as per all reduction old-ref_JCO's (G+2) - 6 QUARTES" xfId="6319" xr:uid="{00000000-0005-0000-0000-000096180000}"/>
    <cellStyle name="_Revised EST-30.08.08 as per all reduction old-ref_k1" xfId="6320" xr:uid="{00000000-0005-0000-0000-000097180000}"/>
    <cellStyle name="_Revised EST-30.08.08 as per all reduction old-ref_mansonry and Lw Concrete at classroom-shinu" xfId="6321" xr:uid="{00000000-0005-0000-0000-000098180000}"/>
    <cellStyle name="_Revised EST-30.08.08 as per all reduction old-ref_MBA COLLAGE-CCBA ARCH" xfId="6322" xr:uid="{00000000-0005-0000-0000-000099180000}"/>
    <cellStyle name="_Revised EST-30.08.08 as per all reduction old-ref_MEAS SHEET -INTERIIOR-B" xfId="6323" xr:uid="{00000000-0005-0000-0000-00009A180000}"/>
    <cellStyle name="_Revised EST-30.08.08 as per all reduction old-ref_MEAS SHEET OF (1BHK ECONOMY  Sector A &amp; B-A1,A2,A3,A4,B1&amp;B4 )" xfId="6324" xr:uid="{00000000-0005-0000-0000-00009B180000}"/>
    <cellStyle name="_Revised EST-30.08.08 as per all reduction old-ref_MEAS SHEET OF (1BHK ECONOMY Sector B-B2&amp;B3)" xfId="6325" xr:uid="{00000000-0005-0000-0000-00009C180000}"/>
    <cellStyle name="_Revised EST-30.08.08 as per all reduction old-ref_MEAS SHEET OF (1BHK Luxury Sector C-C1,C2 Sector D-D3)" xfId="6326" xr:uid="{00000000-0005-0000-0000-00009D180000}"/>
    <cellStyle name="_Revised EST-30.08.08 as per all reduction old-ref_MEAS SHEET OF (1BHK Luxury Sector D-D1,D2)" xfId="6327" xr:uid="{00000000-0005-0000-0000-00009E180000}"/>
    <cellStyle name="_Revised EST-30.08.08 as per all reduction old-ref_MEAS SHEET OF (2BHK Luxury Sector E)" xfId="6328" xr:uid="{00000000-0005-0000-0000-00009F180000}"/>
    <cellStyle name="_Revised EST-30.08.08 as per all reduction old-ref_MEAS SHEET OF (2BHK Luxury Sector F &amp; E)" xfId="6329" xr:uid="{00000000-0005-0000-0000-0000A0180000}"/>
    <cellStyle name="_Revised EST-30.08.08 as per all reduction old-ref_MEAS SHEET OF 2.5 BHK- ANKITA" xfId="6330" xr:uid="{00000000-0005-0000-0000-0000A1180000}"/>
    <cellStyle name="_Revised EST-30.08.08 as per all reduction old-ref_MEAS SHEET OF 3BHK - 21.3.12 - VK" xfId="6331" xr:uid="{00000000-0005-0000-0000-0000A2180000}"/>
    <cellStyle name="_Revised EST-30.08.08 as per all reduction old-ref_MEAS SHEET OF- ARCH - Lower Ground floor" xfId="6332" xr:uid="{00000000-0005-0000-0000-0000A3180000}"/>
    <cellStyle name="_Revised EST-30.08.08 as per all reduction old-ref_MEAS SHEET OF- ARCH -6th Floor-shinu-" xfId="6333" xr:uid="{00000000-0005-0000-0000-0000A4180000}"/>
    <cellStyle name="_Revised EST-30.08.08 as per all reduction old-ref_MEAS SHEET OF- ARCH- Chaitali" xfId="6334" xr:uid="{00000000-0005-0000-0000-0000A5180000}"/>
    <cellStyle name="_Revised EST-30.08.08 as per all reduction old-ref_MEAS SHEET OF- ARCH -LOWER GROUND FLOOR" xfId="6335" xr:uid="{00000000-0005-0000-0000-0000A6180000}"/>
    <cellStyle name="_Revised EST-30.08.08 as per all reduction old-ref_MEAS SHEET OF- ARCH THIRD FLOOR" xfId="6336" xr:uid="{00000000-0005-0000-0000-0000A7180000}"/>
    <cellStyle name="_Revised EST-30.08.08 as per all reduction old-ref_MEAS SHEET OF- ARCH-25-12-2010-heena...." xfId="6337" xr:uid="{00000000-0005-0000-0000-0000A8180000}"/>
    <cellStyle name="_Revised EST-30.08.08 as per all reduction old-ref_MEAS SHEET OF- ARCH-ANKITA " xfId="6338" xr:uid="{00000000-0005-0000-0000-0000A9180000}"/>
    <cellStyle name="_Revised EST-30.08.08 as per all reduction old-ref_MEAS SHEET OF- ARCH-Ankita-19.10.2011 - Final-CHECK" xfId="6339" xr:uid="{00000000-0005-0000-0000-0000AA180000}"/>
    <cellStyle name="_Revised EST-30.08.08 as per all reduction old-ref_MEAS SHEET OF- ARCH-kajal.." xfId="6340" xr:uid="{00000000-0005-0000-0000-0000AB180000}"/>
    <cellStyle name="_Revised EST-30.08.08 as per all reduction old-ref_MEAS SHEET OF- ARCH-MP" xfId="6341" xr:uid="{00000000-0005-0000-0000-0000AC180000}"/>
    <cellStyle name="_Revised EST-30.08.08 as per all reduction old-ref_MEAS SHEET OF- ARCH-priyanka." xfId="6342" xr:uid="{00000000-0005-0000-0000-0000AD180000}"/>
    <cellStyle name="_Revised EST-30.08.08 as per all reduction old-ref_MEAS SHEET OF BLOCK - C- ALL - MP -CHK" xfId="6343" xr:uid="{00000000-0005-0000-0000-0000AE180000}"/>
    <cellStyle name="_Revised EST-30.08.08 as per all reduction old-ref_MEAS SHEET OF BUILTUPAREA" xfId="6344" xr:uid="{00000000-0005-0000-0000-0000AF180000}"/>
    <cellStyle name="_Revised EST-30.08.08 as per all reduction old-ref_MEAS SHEET OF Elevation fearture -07-07-11- SHINU" xfId="6345" xr:uid="{00000000-0005-0000-0000-0000B0180000}"/>
    <cellStyle name="_Revised EST-30.08.08 as per all reduction old-ref_MEAS SHEET OF FINISHES FOR BLOCK D 18 - 21.11.11.xls - CHK" xfId="6346" xr:uid="{00000000-0005-0000-0000-0000B1180000}"/>
    <cellStyle name="_Revised EST-30.08.08 as per all reduction old-ref_MEAS SHEET OF FLOORING 08-07-2011-Mitali" xfId="6347" xr:uid="{00000000-0005-0000-0000-0000B2180000}"/>
    <cellStyle name="_Revised EST-30.08.08 as per all reduction old-ref_MEAS SHEET OF Joinary Block C -- VK" xfId="6348" xr:uid="{00000000-0005-0000-0000-0000B3180000}"/>
    <cellStyle name="_Revised EST-30.08.08 as per all reduction old-ref_MEAS SHEET OF Joinary Block D shinu" xfId="6349" xr:uid="{00000000-0005-0000-0000-0000B4180000}"/>
    <cellStyle name="_Revised EST-30.08.08 as per all reduction old-ref_MEAS SHEET OF Masonary 08-07-11 - Ankita" xfId="6350" xr:uid="{00000000-0005-0000-0000-0000B5180000}"/>
    <cellStyle name="_Revised EST-30.08.08 as per all reduction old-ref_MEAS SHEET OF Masonary 24-06-11-final" xfId="6351" xr:uid="{00000000-0005-0000-0000-0000B6180000}"/>
    <cellStyle name="_Revised EST-30.08.08 as per all reduction old-ref_MEAS SHEET OF- Mitali" xfId="6352" xr:uid="{00000000-0005-0000-0000-0000B7180000}"/>
    <cellStyle name="_Revised EST-30.08.08 as per all reduction old-ref_MEAS SHEET OF RCC CLASS ROOM 1-PREKSHA-16.3.2012" xfId="6353" xr:uid="{00000000-0005-0000-0000-0000B8180000}"/>
    <cellStyle name="_Revised EST-30.08.08 as per all reduction old-ref_MEAS SHEET OF RCC CLASS ROOM 2-PREKSHA-16.3.2012" xfId="6354" xr:uid="{00000000-0005-0000-0000-0000B9180000}"/>
    <cellStyle name="_Revised EST-30.08.08 as per all reduction old-ref_MEAS SHEET OF RCC FOR Admin - 19-03-12 - ANKITA" xfId="6355" xr:uid="{00000000-0005-0000-0000-0000BA180000}"/>
    <cellStyle name="_Revised EST-30.08.08 as per all reduction old-ref_MEAS SHEET OF RCC FOR LAB-1 - 16-03-12 - ANKITA" xfId="6356" xr:uid="{00000000-0005-0000-0000-0000BB180000}"/>
    <cellStyle name="_Revised EST-30.08.08 as per all reduction old-ref_MEAS SHEET OF RCC FOR LAB-2 - 16-03-12 - ANKITA" xfId="6357" xr:uid="{00000000-0005-0000-0000-0000BC180000}"/>
    <cellStyle name="_Revised EST-30.08.08 as per all reduction old-ref_MEAS SHEET OF RCC FOR MDP HOSTEL - 06.06.11-JRP" xfId="6358" xr:uid="{00000000-0005-0000-0000-0000BD180000}"/>
    <cellStyle name="_Revised EST-30.08.08 as per all reduction old-ref_MEAS SHEET OF RCC FOR Seminar block - 16-03-12 - ANKITA" xfId="6359" xr:uid="{00000000-0005-0000-0000-0000BE180000}"/>
    <cellStyle name="_Revised EST-30.08.08 as per all reduction old-ref_MEAS SHEET OF SECTOR-G 3BHK-14.04.12-JRP" xfId="6360" xr:uid="{00000000-0005-0000-0000-0000BF180000}"/>
    <cellStyle name="_Revised EST-30.08.08 as per all reduction old-ref_MEAS SHEET Of SIX FLOOR WOODEN FLOORING- PREKSHA-RE WRITE FOR FLOORING" xfId="6361" xr:uid="{00000000-0005-0000-0000-0000C0180000}"/>
    <cellStyle name="_Revised EST-30.08.08 as per all reduction old-ref_MEAS SHEET OF STRL CIVIL BLOCK D18-18.11.11-SJU" xfId="6362" xr:uid="{00000000-0005-0000-0000-0000C1180000}"/>
    <cellStyle name="_Revised EST-30.08.08 as per all reduction old-ref_MEAS SHEET OF STRL CIVIL BLOCK D18-18.11.11-SJU.xls - CHK" xfId="6363" xr:uid="{00000000-0005-0000-0000-0000C2180000}"/>
    <cellStyle name="_Revised EST-30.08.08 as per all reduction old-ref_MEAS SHEET OF Struc (1BHK ECONOMY  Sector A &amp; B-A1,A2,A3,A4,B1&amp;B4 )" xfId="6364" xr:uid="{00000000-0005-0000-0000-0000C3180000}"/>
    <cellStyle name="_Revised EST-30.08.08 as per all reduction old-ref_MEAS SHEET OF Struc (1BHK ECONOMY  Sector B- B2 &amp; B3)" xfId="6365" xr:uid="{00000000-0005-0000-0000-0000C4180000}"/>
    <cellStyle name="_Revised EST-30.08.08 as per all reduction old-ref_MEAS SHEET OF Struc (1BHK Luxury  Sector C- C1 ,C2 &amp; C3)" xfId="6366" xr:uid="{00000000-0005-0000-0000-0000C5180000}"/>
    <cellStyle name="_Revised EST-30.08.08 as per all reduction old-ref_MEAS SHEET OF Struc (1BHK Luxury  Sector D- D1 ,D2 )" xfId="6367" xr:uid="{00000000-0005-0000-0000-0000C6180000}"/>
    <cellStyle name="_Revised EST-30.08.08 as per all reduction old-ref_MEAS SHEET OF Struc (2BHK Luxury  Sector E-E1 )" xfId="6368" xr:uid="{00000000-0005-0000-0000-0000C7180000}"/>
    <cellStyle name="_Revised EST-30.08.08 as per all reduction old-ref_MEAS SHEET OF Struc (2BHK Luxury  Sector E-E2 )" xfId="6369" xr:uid="{00000000-0005-0000-0000-0000C8180000}"/>
    <cellStyle name="_Revised EST-30.08.08 as per all reduction old-ref_MEAS SHEET OF Struc (3BHK Sector-G)-20.04.12-JRP" xfId="6370" xr:uid="{00000000-0005-0000-0000-0000C9180000}"/>
    <cellStyle name="_Revised EST-30.08.08 as per all reduction old-ref_MEAS SHEET OF- STRUC FINAL 19-01-2012" xfId="6371" xr:uid="{00000000-0005-0000-0000-0000CA180000}"/>
    <cellStyle name="_Revised EST-30.08.08 as per all reduction old-ref_MEAS SHEET OF Waterproofing as per Revised drg. 4-11-11 (RESi)- P" xfId="6372" xr:uid="{00000000-0005-0000-0000-0000CB180000}"/>
    <cellStyle name="_Revised EST-30.08.08 as per all reduction old-ref_Meas Sheet of-stru-STAFF QUARTER-kajal" xfId="6373" xr:uid="{00000000-0005-0000-0000-0000CC180000}"/>
    <cellStyle name="_Revised EST-30.08.08 as per all reduction old-ref_MEAS.-OR'S (G+1) (3 QTRS.)" xfId="6374" xr:uid="{00000000-0005-0000-0000-0000CD180000}"/>
    <cellStyle name="_Revised EST-30.08.08 as per all reduction old-ref_MEAS.-OR'S (G+2) (6 QTRS.)" xfId="6375" xr:uid="{00000000-0005-0000-0000-0000CE180000}"/>
    <cellStyle name="_Revised EST-30.08.08 as per all reduction old-ref_MEAS-FACULTY HOUSE-16.04.10-A" xfId="6376" xr:uid="{00000000-0005-0000-0000-0000CF180000}"/>
    <cellStyle name="_Revised EST-30.08.08 as per all reduction old-ref_MEAS-FACULTY HOUSE-16.04.10-A_BOQ" xfId="6377" xr:uid="{00000000-0005-0000-0000-0000D0180000}"/>
    <cellStyle name="_Revised EST-30.08.08 as per all reduction old-ref_MEAS-FACULTY HOUSE-16.04.10-A_MEAS SHEET OF- ARCH. &amp; R.C.C. (M)" xfId="6378" xr:uid="{00000000-0005-0000-0000-0000D1180000}"/>
    <cellStyle name="_Revised EST-30.08.08 as per all reduction old-ref_MEAS-FACULTY HOUSE-16.04.10-A_MEAS SHEET OF RCC FOR Admin - 19-03-12 - ANKITA" xfId="6379" xr:uid="{00000000-0005-0000-0000-0000D2180000}"/>
    <cellStyle name="_Revised EST-30.08.08 as per all reduction old-ref_MEAS-FACULTY HOUSE-16.04.10-A_Meas. Sheet Of R.C.C. (07-06-12)(M.)(Tower - 2)" xfId="6380" xr:uid="{00000000-0005-0000-0000-0000D3180000}"/>
    <cellStyle name="_Revised EST-30.08.08 as per all reduction old-ref_MEAS-FACULTY HOUSE-16.04.10-A_Meas. Sheet Of R.C.C. (07-06-12)(M.)(Tower- 1)" xfId="6381" xr:uid="{00000000-0005-0000-0000-0000D4180000}"/>
    <cellStyle name="_Revised EST-30.08.08 as per all reduction old-ref_MEAS-FACULTY HOUSE-16.04.10-A_Meas. Sheet Of R.C.C. (13-06-12)(M)(basement)" xfId="6382" xr:uid="{00000000-0005-0000-0000-0000D5180000}"/>
    <cellStyle name="_Revised EST-30.08.08 as per all reduction old-ref_MEAS-FACULTY HOUSE-16.04.10-A_Meas. Sheet Of R.C.C.Tower 3-(9.06.12)-N" xfId="6383" xr:uid="{00000000-0005-0000-0000-0000D6180000}"/>
    <cellStyle name="_Revised EST-30.08.08 as per all reduction old-ref_MEAS-PAINT D 18" xfId="6384" xr:uid="{00000000-0005-0000-0000-0000D7180000}"/>
    <cellStyle name="_Revised EST-30.08.08 as per all reduction old-ref_Meas-RCC-9-1-12" xfId="6385" xr:uid="{00000000-0005-0000-0000-0000D8180000}"/>
    <cellStyle name="_Revised EST-30.08.08 as per all reduction old-ref_Meas-RCC-9-1-12 chk preksha" xfId="6386" xr:uid="{00000000-0005-0000-0000-0000D9180000}"/>
    <cellStyle name="_Revised EST-30.08.08 as per all reduction old-ref_Meas-RCC-9-1-12 -Mitali" xfId="6387" xr:uid="{00000000-0005-0000-0000-0000DA180000}"/>
    <cellStyle name="_Revised EST-30.08.08 as per all reduction old-ref_MEASS SHEET OF PARTITION WALL -5 TH FLOORmitali-RE WRITE FOR FLOORING" xfId="6388" xr:uid="{00000000-0005-0000-0000-0000DB180000}"/>
    <cellStyle name="_Revised EST-30.08.08 as per all reduction old-ref_MEAS-SHEET- FINISHING-BL" xfId="6389" xr:uid="{00000000-0005-0000-0000-0000DC180000}"/>
    <cellStyle name="_Revised EST-30.08.08 as per all reduction old-ref_MEAS-SHEET-OF  INTERIOR WORK - CORRIDOR-BL" xfId="6390" xr:uid="{00000000-0005-0000-0000-0000DD180000}"/>
    <cellStyle name="_Revised EST-30.08.08 as per all reduction old-ref_MEAS-SHEET-OF  INTERIOR WORK - other area 1st lower &amp; 2nd lower-BL" xfId="6391" xr:uid="{00000000-0005-0000-0000-0000DE180000}"/>
    <cellStyle name="_Revised EST-30.08.08 as per all reduction old-ref_MEAS-SHEET-OF  INTERIOR WORK -FALSE CEILING -BL" xfId="6392" xr:uid="{00000000-0005-0000-0000-0000DF180000}"/>
    <cellStyle name="_Revised EST-30.08.08 as per all reduction old-ref_MEAS-SHEET-OF  INTERIOR WORK -LIFT LOBBY-BL -" xfId="6393" xr:uid="{00000000-0005-0000-0000-0000E0180000}"/>
    <cellStyle name="_Revised EST-30.08.08 as per all reduction old-ref_MEAS-SHEET-OF Flooring - Chaitali -" xfId="6394" xr:uid="{00000000-0005-0000-0000-0000E1180000}"/>
    <cellStyle name="_Revised EST-30.08.08 as per all reduction old-ref_MEAS-SHEET-OF Partition - Chaitali - " xfId="6395" xr:uid="{00000000-0005-0000-0000-0000E2180000}"/>
    <cellStyle name="_Revised EST-30.08.08 as per all reduction old-ref_Measurement" xfId="6396" xr:uid="{00000000-0005-0000-0000-0000E3180000}"/>
    <cellStyle name="_Revised EST-30.08.08 as per all reduction old-ref_Measurement 2" xfId="6397" xr:uid="{00000000-0005-0000-0000-0000E4180000}"/>
    <cellStyle name="_Revised EST-30.08.08 as per all reduction old-ref_MEASUREMENT SHEET -Plaster At Guest House- Chaitali" xfId="6398" xr:uid="{00000000-0005-0000-0000-0000E5180000}"/>
    <cellStyle name="_Revised EST-30.08.08 as per all reduction old-ref_Measurement_MEASUREMENT SHEET - RCC Chajja - B-C-D-SJU" xfId="6399" xr:uid="{00000000-0005-0000-0000-0000E6180000}"/>
    <cellStyle name="_Revised EST-30.08.08 as per all reduction old-ref_Measurement_MEASUREMENT SHEET - STRUCTURAL - Check Shinu" xfId="6400" xr:uid="{00000000-0005-0000-0000-0000E7180000}"/>
    <cellStyle name="_Revised EST-30.08.08 as per all reduction old-ref_Measurement_TOWER D" xfId="6401" xr:uid="{00000000-0005-0000-0000-0000E8180000}"/>
    <cellStyle name="_Revised EST-30.08.08 as per all reduction old-ref_MEASUREMENT-MAJOR(G+1)-BLOCK-4- 10-08-10-ARVA" xfId="6402" xr:uid="{00000000-0005-0000-0000-0000E9180000}"/>
    <cellStyle name="_Revised EST-30.08.08 as per all reduction old-ref_MEASUREMENT-MAJOR(G+1)-BLOCK-4- 10-08-10-NILAM" xfId="6403" xr:uid="{00000000-0005-0000-0000-0000EA180000}"/>
    <cellStyle name="_Revised EST-30.08.08 as per all reduction old-ref_Miscellaneous work" xfId="6404" xr:uid="{00000000-0005-0000-0000-0000EB180000}"/>
    <cellStyle name="_Revised EST-30.08.08 as per all reduction old-ref_PAINTING" xfId="6405" xr:uid="{00000000-0005-0000-0000-0000EC180000}"/>
    <cellStyle name="_Revised EST-30.08.08 as per all reduction old-ref_Partition" xfId="6406" xr:uid="{00000000-0005-0000-0000-0000ED180000}"/>
    <cellStyle name="_Revised EST-30.08.08 as per all reduction old-ref_Plumbing Sheet 10-02 -2012 -- VK" xfId="6407" xr:uid="{00000000-0005-0000-0000-0000EE180000}"/>
    <cellStyle name="_Revised EST-30.08.08 as per all reduction old-ref_RA_MKT_INTERIOR" xfId="6408" xr:uid="{00000000-0005-0000-0000-0000EF180000}"/>
    <cellStyle name="_Revised EST-30.08.08 as per all reduction old-ref_RA_MKT_INTERIOR_Sez_Boq_Superstructure part-FORMATED" xfId="6409" xr:uid="{00000000-0005-0000-0000-0000F0180000}"/>
    <cellStyle name="_Revised EST-30.08.08 as per all reduction old-ref_RA-MKT" xfId="6410" xr:uid="{00000000-0005-0000-0000-0000F1180000}"/>
    <cellStyle name="_Revised EST-30.08.08 as per all reduction old-ref_RA-MKT_1" xfId="6411" xr:uid="{00000000-0005-0000-0000-0000F2180000}"/>
    <cellStyle name="_Revised EST-30.08.08 as per all reduction old-ref_RA-MKT_Sez_Boq_Superstructure part-FORMATED" xfId="6412" xr:uid="{00000000-0005-0000-0000-0000F3180000}"/>
    <cellStyle name="_Revised EST-30.08.08 as per all reduction old-ref_RCC OR'S (G+2) -6 QTR_" xfId="6413" xr:uid="{00000000-0005-0000-0000-0000F4180000}"/>
    <cellStyle name="_Revised EST-30.08.08 as per all reduction old-ref_REV. BOQ-KNOWLEDGE CENTERl-09-01-10-AP" xfId="6414" xr:uid="{00000000-0005-0000-0000-0000F5180000}"/>
    <cellStyle name="_Revised EST-30.08.08 as per all reduction old-ref_REV. BOQ-KNOWLEDGE CENTERl-09-01-10-AP_Sez_Boq_Superstructure part-FORMATED" xfId="6415" xr:uid="{00000000-0005-0000-0000-0000F6180000}"/>
    <cellStyle name="_Revised EST-30.08.08 as per all reduction old-ref_REV.EST" xfId="6416" xr:uid="{00000000-0005-0000-0000-0000F7180000}"/>
    <cellStyle name="_Revised EST-30.08.08 as per all reduction old-ref_REV.EST_Sez_Boq_Superstructure part-FORMATED" xfId="6417" xr:uid="{00000000-0005-0000-0000-0000F8180000}"/>
    <cellStyle name="_Revised EST-30.08.08 as per all reduction old-ref_REV.ESTIMATE" xfId="6418" xr:uid="{00000000-0005-0000-0000-0000F9180000}"/>
    <cellStyle name="_Revised EST-30.08.08 as per all reduction old-ref_REV.ESTIMATE_Sez_Boq_Superstructure part-FORMATED" xfId="6419" xr:uid="{00000000-0005-0000-0000-0000FA180000}"/>
    <cellStyle name="_Revised EST-30.08.08 as per all reduction old-ref_REVISED ESTIMATE -29.09.11" xfId="6420" xr:uid="{00000000-0005-0000-0000-0000FB180000}"/>
    <cellStyle name="_Revised EST-30.08.08 as per all reduction old-ref_Sez_Boq_Superstructure part-FORMATED" xfId="6421" xr:uid="{00000000-0005-0000-0000-0000FC180000}"/>
    <cellStyle name="_Revised EST-30.08.08 as per all reduction old-ref_Steel truss-Dharmendra" xfId="6422" xr:uid="{00000000-0005-0000-0000-0000FD180000}"/>
    <cellStyle name="_Revised EST-30.08.08 as per all reduction old-ref_Structr" xfId="6423" xr:uid="{00000000-0005-0000-0000-0000FE180000}"/>
    <cellStyle name="_Revised EST-30.08.08 as per all reduction old-ref_SUMMARY (2)" xfId="6424" xr:uid="{00000000-0005-0000-0000-0000FF180000}"/>
    <cellStyle name="_Revised EST-30.08.08 as per all reduction old-ref_TOWER D" xfId="6425" xr:uid="{00000000-0005-0000-0000-000000190000}"/>
    <cellStyle name="_REVISED ESTIMATE -14.06.11" xfId="6426" xr:uid="{00000000-0005-0000-0000-000001190000}"/>
    <cellStyle name="_REVISED ESTIMATE CLUB HOUSE INTERIOR FINISHES-14.04.09" xfId="6427" xr:uid="{00000000-0005-0000-0000-000002190000}"/>
    <cellStyle name="_Revised Fire costing with 10% discount_27 Apr 06" xfId="6428" xr:uid="{00000000-0005-0000-0000-000003190000}"/>
    <cellStyle name="_Revised Fire costing with 10% discount_27 Apr 06_R1_Radius BOQ_17.07.12" xfId="6429" xr:uid="{00000000-0005-0000-0000-000004190000}"/>
    <cellStyle name="_Revised Proposal for Kanchan Farma Pvt Limited" xfId="6430" xr:uid="{00000000-0005-0000-0000-000005190000}"/>
    <cellStyle name="_Revised Proposal for Ranbaxy SAS Nagar" xfId="6431" xr:uid="{00000000-0005-0000-0000-000006190000}"/>
    <cellStyle name="_Revised Quotation for BOA" xfId="6432" xr:uid="{00000000-0005-0000-0000-000007190000}"/>
    <cellStyle name="_RFP_VAS Node Management_Node List_To Partner" xfId="6433" xr:uid="{00000000-0005-0000-0000-000008190000}"/>
    <cellStyle name="_RFP_VAS Node Management_Node List_To Partner_Atos" xfId="6434" xr:uid="{00000000-0005-0000-0000-000009190000}"/>
    <cellStyle name="_RFP_VAS Node Management_Node List_To Partner_Revised BOQ ATOS 030312 (2)" xfId="6435" xr:uid="{00000000-0005-0000-0000-00000A190000}"/>
    <cellStyle name="_RFS-1357-E-BOQ-E-DOC-01-003 02-06-2011  - V1.0, R0" xfId="6436" xr:uid="{00000000-0005-0000-0000-00000B190000}"/>
    <cellStyle name="_Rising Hotel Ltd - Rev -  15.05.07" xfId="6437" xr:uid="{00000000-0005-0000-0000-00000C190000}"/>
    <cellStyle name="_Rising Hotel Ltd - Rev -  15.05.07_R1_Radius BOQ_17.07.12" xfId="6438" xr:uid="{00000000-0005-0000-0000-00000D190000}"/>
    <cellStyle name="_RMC DEBIT NOTE" xfId="6439" xr:uid="{00000000-0005-0000-0000-00000E190000}"/>
    <cellStyle name="_RMZ  Futura" xfId="6440" xr:uid="{00000000-0005-0000-0000-00000F190000}"/>
    <cellStyle name="_RMZ Millenia - Spk - Module 301 - 01.12.2007" xfId="6441" xr:uid="{00000000-0005-0000-0000-000010190000}"/>
    <cellStyle name="_RMZ Millenia - Spk - Module 301 - 01.12.2007_R1_Radius BOQ_17.07.12" xfId="6442" xr:uid="{00000000-0005-0000-0000-000011190000}"/>
    <cellStyle name="_RMZ Millenia Buisness Park mail-27.09.06-R1" xfId="6443" xr:uid="{00000000-0005-0000-0000-000012190000}"/>
    <cellStyle name="_RMZ Millinea (ACS, CCTV &amp; BMS) - 05.09.07R7(SiemensBMS)" xfId="6444" xr:uid="{00000000-0005-0000-0000-000013190000}"/>
    <cellStyle name="_RMZ Millinea (ACS, CCTV &amp; BMS) - 05.09.07R7(SiemensBMS)_R1_Radius BOQ_17.07.12" xfId="6445" xr:uid="{00000000-0005-0000-0000-000014190000}"/>
    <cellStyle name="_Romsons_SAN_171207" xfId="6446" xr:uid="{00000000-0005-0000-0000-000015190000}"/>
    <cellStyle name="_Royal Valley-FPS1-22.01.07" xfId="6447" xr:uid="{00000000-0005-0000-0000-000016190000}"/>
    <cellStyle name="_Royal Valley-FPS1-22.01.07_R1_Radius BOQ_17.07.12" xfId="6448" xr:uid="{00000000-0005-0000-0000-000017190000}"/>
    <cellStyle name="_RSA - NOC Inside" xfId="6449" xr:uid="{00000000-0005-0000-0000-000018190000}"/>
    <cellStyle name="_RTC Annex - MASONRY-Zone 3" xfId="6450" xr:uid="{00000000-0005-0000-0000-000019190000}"/>
    <cellStyle name="_RTC Annex - MASONRY-Zone 3_ESTIMATE- RTC CREST ANNEX-20-02-10-SSA" xfId="6451" xr:uid="{00000000-0005-0000-0000-00001A190000}"/>
    <cellStyle name="_RTC Annex - MASONRY-Zone 3_ESTIMATE- RTC CREST ANNEX-20-02-10-SSA_Sez_Boq_Superstructure part-FORMATED" xfId="6452" xr:uid="{00000000-0005-0000-0000-00001B190000}"/>
    <cellStyle name="_RTC Annex - MASONRY-Zone 3_ESTIMATE-CLUB HOUSE PUNE-NIRMAL-15-07-10-R2" xfId="6453" xr:uid="{00000000-0005-0000-0000-00001C190000}"/>
    <cellStyle name="_RTC Annex - MASONRY-Zone 3_ESTIMATE-INTERIOR CLUB HOUSE-29-11-10-To AHC" xfId="6454" xr:uid="{00000000-0005-0000-0000-00001D190000}"/>
    <cellStyle name="_RTC Annex - MASONRY-Zone 3_EST-STRL CIVIL-CLUB HOUSE-28.10.10-R1-MR.HITEN" xfId="6455" xr:uid="{00000000-0005-0000-0000-00001E190000}"/>
    <cellStyle name="_RTC Annex - MASONRY-Zone 3_MEAS SHEET -INTERIIOR-B" xfId="6456" xr:uid="{00000000-0005-0000-0000-00001F190000}"/>
    <cellStyle name="_RTC Annex - MASONRY-Zone 3_RA_MKT_INTERIOR" xfId="6457" xr:uid="{00000000-0005-0000-0000-000020190000}"/>
    <cellStyle name="_RTC Annex - MASONRY-Zone 3_RA_MKT_INTERIOR_Sez_Boq_Superstructure part-FORMATED" xfId="6458" xr:uid="{00000000-0005-0000-0000-000021190000}"/>
    <cellStyle name="_RTC Annex - MASONRY-Zone 3_RA-MKT" xfId="6459" xr:uid="{00000000-0005-0000-0000-000022190000}"/>
    <cellStyle name="_RTC Annex - MASONRY-Zone 3_RA-MKT_Sez_Boq_Superstructure part-FORMATED" xfId="6460" xr:uid="{00000000-0005-0000-0000-000023190000}"/>
    <cellStyle name="_RTC Annex - MASONRY-Zone 3_REV.EST" xfId="6461" xr:uid="{00000000-0005-0000-0000-000024190000}"/>
    <cellStyle name="_RTC Annex - MASONRY-Zone 3_REV.EST_Sez_Boq_Superstructure part-FORMATED" xfId="6462" xr:uid="{00000000-0005-0000-0000-000025190000}"/>
    <cellStyle name="_RTC Annex - MASONRY-Zone 3_REV.ESTIMATE" xfId="6463" xr:uid="{00000000-0005-0000-0000-000026190000}"/>
    <cellStyle name="_RTC Annex - MASONRY-Zone 3_REV.ESTIMATE_Sez_Boq_Superstructure part-FORMATED" xfId="6464" xr:uid="{00000000-0005-0000-0000-000027190000}"/>
    <cellStyle name="_RTC Annex - MASONRY-Zone 3_Sez_Boq_Superstructure part-FORMATED" xfId="6465" xr:uid="{00000000-0005-0000-0000-000028190000}"/>
    <cellStyle name="_RTC Engg. Hall - MASONRY-Zone 3" xfId="6466" xr:uid="{00000000-0005-0000-0000-000029190000}"/>
    <cellStyle name="_RTC Engg. Hall - MASONRY-Zone 3_ESTIMATE- RTC CREST ANNEX-20-02-10-SSA" xfId="6467" xr:uid="{00000000-0005-0000-0000-00002A190000}"/>
    <cellStyle name="_RTC Engg. Hall - MASONRY-Zone 3_ESTIMATE- RTC CREST ANNEX-20-02-10-SSA_Sez_Boq_Superstructure part-FORMATED" xfId="6468" xr:uid="{00000000-0005-0000-0000-00002B190000}"/>
    <cellStyle name="_RTC Engg. Hall - MASONRY-Zone 3_ESTIMATE-CLUB HOUSE PUNE-NIRMAL-15-07-10-R2" xfId="6469" xr:uid="{00000000-0005-0000-0000-00002C190000}"/>
    <cellStyle name="_RTC Engg. Hall - MASONRY-Zone 3_ESTIMATE-INTERIOR CLUB HOUSE-29-11-10-To AHC" xfId="6470" xr:uid="{00000000-0005-0000-0000-00002D190000}"/>
    <cellStyle name="_RTC Engg. Hall - MASONRY-Zone 3_EST-STRL CIVIL-CLUB HOUSE-28.10.10-R1-MR.HITEN" xfId="6471" xr:uid="{00000000-0005-0000-0000-00002E190000}"/>
    <cellStyle name="_RTC Engg. Hall - MASONRY-Zone 3_MEAS SHEET -INTERIIOR-B" xfId="6472" xr:uid="{00000000-0005-0000-0000-00002F190000}"/>
    <cellStyle name="_RTC Engg. Hall - MASONRY-Zone 3_RA_MKT_INTERIOR" xfId="6473" xr:uid="{00000000-0005-0000-0000-000030190000}"/>
    <cellStyle name="_RTC Engg. Hall - MASONRY-Zone 3_RA_MKT_INTERIOR_Sez_Boq_Superstructure part-FORMATED" xfId="6474" xr:uid="{00000000-0005-0000-0000-000031190000}"/>
    <cellStyle name="_RTC Engg. Hall - MASONRY-Zone 3_RA-MKT" xfId="6475" xr:uid="{00000000-0005-0000-0000-000032190000}"/>
    <cellStyle name="_RTC Engg. Hall - MASONRY-Zone 3_RA-MKT_Sez_Boq_Superstructure part-FORMATED" xfId="6476" xr:uid="{00000000-0005-0000-0000-000033190000}"/>
    <cellStyle name="_RTC Engg. Hall - MASONRY-Zone 3_REV.EST" xfId="6477" xr:uid="{00000000-0005-0000-0000-000034190000}"/>
    <cellStyle name="_RTC Engg. Hall - MASONRY-Zone 3_REV.EST_Sez_Boq_Superstructure part-FORMATED" xfId="6478" xr:uid="{00000000-0005-0000-0000-000035190000}"/>
    <cellStyle name="_RTC Engg. Hall - MASONRY-Zone 3_REV.ESTIMATE" xfId="6479" xr:uid="{00000000-0005-0000-0000-000036190000}"/>
    <cellStyle name="_RTC Engg. Hall - MASONRY-Zone 3_REV.ESTIMATE_Sez_Boq_Superstructure part-FORMATED" xfId="6480" xr:uid="{00000000-0005-0000-0000-000037190000}"/>
    <cellStyle name="_RTC Engg. Hall - MASONRY-Zone 3_Sez_Boq_Superstructure part-FORMATED" xfId="6481" xr:uid="{00000000-0005-0000-0000-000038190000}"/>
    <cellStyle name="_Runwal BOQ" xfId="6482" xr:uid="{00000000-0005-0000-0000-000039190000}"/>
    <cellStyle name="_Runwal Town - make list" xfId="6483" xr:uid="{00000000-0005-0000-0000-00003A190000}"/>
    <cellStyle name="_S.G. Software - BOQ" xfId="6484" xr:uid="{00000000-0005-0000-0000-00003B190000}"/>
    <cellStyle name="_sahara - FPS - DSN - BOQ - 17.02.07" xfId="6485" xr:uid="{00000000-0005-0000-0000-00003C190000}"/>
    <cellStyle name="_Sahara Cost Case 1.00" xfId="6486" xr:uid="{00000000-0005-0000-0000-00003D190000}"/>
    <cellStyle name="_Sahara Hospital" xfId="6487" xr:uid="{00000000-0005-0000-0000-00003E190000}"/>
    <cellStyle name="_Sajith Hutch manpower sizing" xfId="6488" xr:uid="{00000000-0005-0000-0000-00003F190000}"/>
    <cellStyle name="_Sajith Hutch manpower sizing_Atos" xfId="6489" xr:uid="{00000000-0005-0000-0000-000040190000}"/>
    <cellStyle name="_Sajith Hutch manpower sizing_Revised BOQ ATOS 030312 (2)" xfId="6490" xr:uid="{00000000-0005-0000-0000-000041190000}"/>
    <cellStyle name="_sample env" xfId="6491" xr:uid="{00000000-0005-0000-0000-000042190000}"/>
    <cellStyle name="_sana" xfId="6492" xr:uid="{00000000-0005-0000-0000-000043190000}"/>
    <cellStyle name="_Sandeep Network-Calc" xfId="6493" xr:uid="{00000000-0005-0000-0000-000044190000}"/>
    <cellStyle name="_Sandeep Network-Calc_Atos" xfId="6494" xr:uid="{00000000-0005-0000-0000-000045190000}"/>
    <cellStyle name="_Sandeep Network-Calc_Revised BOQ ATOS 030312 (2)" xfId="6495" xr:uid="{00000000-0005-0000-0000-000046190000}"/>
    <cellStyle name="_Santech_bill_certified" xfId="6496" xr:uid="{00000000-0005-0000-0000-000047190000}"/>
    <cellStyle name="_Santech_M.Sheet-Abstract" xfId="6497" xr:uid="{00000000-0005-0000-0000-000048190000}"/>
    <cellStyle name="_SANTECH_RAB_2-CERTIFIED" xfId="6498" xr:uid="{00000000-0005-0000-0000-000049190000}"/>
    <cellStyle name="_Satyam Sizing reworked 180208" xfId="6499" xr:uid="{00000000-0005-0000-0000-00004A190000}"/>
    <cellStyle name="_Savoy (27 Oct 04)f Final" xfId="6500" xr:uid="{00000000-0005-0000-0000-00004B190000}"/>
    <cellStyle name="_SBI" xfId="6501" xr:uid="{00000000-0005-0000-0000-00004C190000}"/>
    <cellStyle name="_SBI GIC SKR-Con-200905-482808477 v1(GTS-2)" xfId="6502" xr:uid="{00000000-0005-0000-0000-00004D190000}"/>
    <cellStyle name="_SBI GIC SKR-Con-200905-482810476 v1(GTS-1)" xfId="6503" xr:uid="{00000000-0005-0000-0000-00004E190000}"/>
    <cellStyle name="_SBI GTS Sumary220209" xfId="6504" xr:uid="{00000000-0005-0000-0000-00004F190000}"/>
    <cellStyle name="_SBI Netsol GBS V.1.0" xfId="6505" xr:uid="{00000000-0005-0000-0000-000050190000}"/>
    <cellStyle name="_SBI Netsol GBS V.1.0_Atos" xfId="6506" xr:uid="{00000000-0005-0000-0000-000051190000}"/>
    <cellStyle name="_SBI Netsol GBS V.1.0_Revised BOQ ATOS 030312 (2)" xfId="6507" xr:uid="{00000000-0005-0000-0000-000052190000}"/>
    <cellStyle name="_SBI rack layout_SO_V1.0" xfId="6508" xr:uid="{00000000-0005-0000-0000-000053190000}"/>
    <cellStyle name="_SBI-GIC_GBS_Tivoli-EMS_Services_Cost v1.2" xfId="6509" xr:uid="{00000000-0005-0000-0000-000054190000}"/>
    <cellStyle name="_SBT offer _ HPCL Mumbai_rev2_30 3 10 (3)" xfId="6510" xr:uid="{00000000-0005-0000-0000-000055190000}"/>
    <cellStyle name="_SBT offer _ HPCL Mumbai_rev2_30 3 10 (3)_R1_Radius BOQ_17.07.12" xfId="6511" xr:uid="{00000000-0005-0000-0000-000056190000}"/>
    <cellStyle name="_SBT Offer _ENPI_RSP DC1_15 9 10 (2)" xfId="6512" xr:uid="{00000000-0005-0000-0000-000057190000}"/>
    <cellStyle name="_SBT Offer _ENPI_RSP DC1_15 9 10 (2)_R1_Radius BOQ_17.07.12" xfId="6513" xr:uid="{00000000-0005-0000-0000-000058190000}"/>
    <cellStyle name="_SCB-SCOPE-EDIFICE FAS,PA,ACS,CCTV,BMS 10.11.06-DI" xfId="6514" xr:uid="{00000000-0005-0000-0000-000059190000}"/>
    <cellStyle name="_SCB-SCOPE-EDIFICE FAS,PA,ACS,CCTV,BMS 10.11.06-DI_R1_Radius BOQ_17.07.12" xfId="6515" xr:uid="{00000000-0005-0000-0000-00005A190000}"/>
    <cellStyle name="_Sch-Aug'05-Anjali D" xfId="6516" xr:uid="{00000000-0005-0000-0000-00005B190000}"/>
    <cellStyle name="_SCI X-BoM_Ver1_Apr08" xfId="6517" xr:uid="{00000000-0005-0000-0000-00005C190000}"/>
    <cellStyle name="_SCI_1878_20042009" xfId="6518" xr:uid="{00000000-0005-0000-0000-00005D190000}"/>
    <cellStyle name="_SCI_SystemX_Apr11_Ver4" xfId="6519" xr:uid="{00000000-0005-0000-0000-00005E190000}"/>
    <cellStyle name="_SDC MAHARASHTRA DC CIVIL-030309-VISTA DESIGNS" xfId="6520" xr:uid="{00000000-0005-0000-0000-00005F190000}"/>
    <cellStyle name="_SDC MAHARASHTRA DC CIVIL-030309-VISTA DESIGNS_R1_Radius BOQ_17.07.12" xfId="6521" xr:uid="{00000000-0005-0000-0000-000060190000}"/>
    <cellStyle name="_SDC UP Cost Case Services_14.06.10" xfId="6522" xr:uid="{00000000-0005-0000-0000-000061190000}"/>
    <cellStyle name="_Security" xfId="6523" xr:uid="{00000000-0005-0000-0000-000062190000}"/>
    <cellStyle name="_Seepz BOmv1.2.5" xfId="6524" xr:uid="{00000000-0005-0000-0000-000063190000}"/>
    <cellStyle name="_Services Charges" xfId="6525" xr:uid="{00000000-0005-0000-0000-000064190000}"/>
    <cellStyle name="_Sew electricals-University 17.4.07" xfId="6526" xr:uid="{00000000-0005-0000-0000-000065190000}"/>
    <cellStyle name="_Sew electricals-University 17.4.07_R1_Radius BOQ_17.07.12" xfId="6527" xr:uid="{00000000-0005-0000-0000-000066190000}"/>
    <cellStyle name="_SF Cost Case-DTDC-Jan27" xfId="6528" xr:uid="{00000000-0005-0000-0000-000067190000}"/>
    <cellStyle name="_SGI_Ver2_230108" xfId="6529" xr:uid="{00000000-0005-0000-0000-000068190000}"/>
    <cellStyle name="_SGT costing Rev 01.15.09.08" xfId="6530" xr:uid="{00000000-0005-0000-0000-000069190000}"/>
    <cellStyle name="_SHAR-SDSC-Block1-07.10.08" xfId="6531" xr:uid="{00000000-0005-0000-0000-00006A190000}"/>
    <cellStyle name="_SHAR-SDSC-Block1-07.10.08_R1_Radius BOQ_17.07.12" xfId="6532" xr:uid="{00000000-0005-0000-0000-00006B190000}"/>
    <cellStyle name="_Sheet1" xfId="6533" xr:uid="{00000000-0005-0000-0000-00006C190000}"/>
    <cellStyle name="_Sheet1 2" xfId="6534" xr:uid="{00000000-0005-0000-0000-00006D190000}"/>
    <cellStyle name="_Sheet1_1" xfId="6535" xr:uid="{00000000-0005-0000-0000-00006E190000}"/>
    <cellStyle name="_Sheet1_46RA Magnolias Item Rate Billing Abstract (new)" xfId="6536" xr:uid="{00000000-0005-0000-0000-00006F190000}"/>
    <cellStyle name="_Sheet1_Bill Magnolias RA Bill No 38  Dec-09" xfId="6537" xr:uid="{00000000-0005-0000-0000-000070190000}"/>
    <cellStyle name="_Sheet1_Bill Magnolias RA Bill No 38 Dec-09" xfId="6538" xr:uid="{00000000-0005-0000-0000-000071190000}"/>
    <cellStyle name="_Sheet1_RA-3 Magnolias (Sep-10)" xfId="6539" xr:uid="{00000000-0005-0000-0000-000072190000}"/>
    <cellStyle name="_Sheet1_UPFRONT BILLING" xfId="6540" xr:uid="{00000000-0005-0000-0000-000073190000}"/>
    <cellStyle name="_Sheet2" xfId="6541" xr:uid="{00000000-0005-0000-0000-000074190000}"/>
    <cellStyle name="_Sheet3" xfId="6542" xr:uid="{00000000-0005-0000-0000-000075190000}"/>
    <cellStyle name="_Sheet4" xfId="6543" xr:uid="{00000000-0005-0000-0000-000076190000}"/>
    <cellStyle name="_Sheet4_~9976425" xfId="6544" xr:uid="{00000000-0005-0000-0000-000077190000}"/>
    <cellStyle name="_Sheet4_RAPDRP Budgetary Cost case ver7" xfId="6545" xr:uid="{00000000-0005-0000-0000-000078190000}"/>
    <cellStyle name="_Shell - Afas &amp; Pa - 23.05.06" xfId="6546" xr:uid="{00000000-0005-0000-0000-000079190000}"/>
    <cellStyle name="_Shell - Afas &amp; Pa - 23.05.06_R1_Radius BOQ_17.07.12" xfId="6547" xr:uid="{00000000-0005-0000-0000-00007A190000}"/>
    <cellStyle name="_Shoppers Stop cost case (for QA) revised 10Jan07" xfId="6548" xr:uid="{00000000-0005-0000-0000-00007B190000}"/>
    <cellStyle name="_Shoppers Stop cost case (for QA) revised 10Jan07_Atos" xfId="6549" xr:uid="{00000000-0005-0000-0000-00007C190000}"/>
    <cellStyle name="_Shoppers Stop cost case (for QA) revised 10Jan07_Revised BOQ ATOS 030312 (2)" xfId="6550" xr:uid="{00000000-0005-0000-0000-00007D190000}"/>
    <cellStyle name="_SHQ SITE-19.5.07" xfId="6551" xr:uid="{00000000-0005-0000-0000-00007E190000}"/>
    <cellStyle name="_SHQ SITE-19.5.07_R1_Radius BOQ_17.07.12" xfId="6552" xr:uid="{00000000-0005-0000-0000-00007F190000}"/>
    <cellStyle name="_x0004__SHUTTERING-RIL-REV" xfId="6553" xr:uid="{00000000-0005-0000-0000-000080190000}"/>
    <cellStyle name="_Siemens Worksheet" xfId="6554" xr:uid="{00000000-0005-0000-0000-000081190000}"/>
    <cellStyle name="_Sify - Vashi - S125 - 19.01.2007" xfId="6555" xr:uid="{00000000-0005-0000-0000-000082190000}"/>
    <cellStyle name="_Sify - Vashi - S125 - 19.01.2007_R1_Radius BOQ_17.07.12" xfId="6556" xr:uid="{00000000-0005-0000-0000-000083190000}"/>
    <cellStyle name="_SIPCOT IT park-Siruseri-FHS-22.01.2007" xfId="6557" xr:uid="{00000000-0005-0000-0000-000084190000}"/>
    <cellStyle name="_SIPCOT IT park-Siruseri-FHS-22.01.2007_R1_Radius BOQ_17.07.12" xfId="6558" xr:uid="{00000000-0005-0000-0000-000085190000}"/>
    <cellStyle name="_Site and facility" xfId="6559" xr:uid="{00000000-0005-0000-0000-000086190000}"/>
    <cellStyle name="_site cost case ver 1.0 01082006" xfId="6560" xr:uid="{00000000-0005-0000-0000-000087190000}"/>
    <cellStyle name="_Site Sharing - Expense" xfId="6561" xr:uid="{00000000-0005-0000-0000-000088190000}"/>
    <cellStyle name="_Smart Surveillance Indicative Pricing Guide 1206 (DLF v5)" xfId="6562" xr:uid="{00000000-0005-0000-0000-000089190000}"/>
    <cellStyle name="_SMS India - 26-Nov-08" xfId="6563" xr:uid="{00000000-0005-0000-0000-00008A190000}"/>
    <cellStyle name="_SMS India - 26-Nov-08_Atos" xfId="6564" xr:uid="{00000000-0005-0000-0000-00008B190000}"/>
    <cellStyle name="_SMS India - 26-Nov-08_Canara Bank Cost Case -DR- v0.1" xfId="6565" xr:uid="{00000000-0005-0000-0000-00008C190000}"/>
    <cellStyle name="_SMS India - 26-Nov-08_Canara Bank Cost Case -DR- v0.1_Atos" xfId="6566" xr:uid="{00000000-0005-0000-0000-00008D190000}"/>
    <cellStyle name="_SMS India - 26-Nov-08_Canara Bank Cost Case -DR- v0.1_Revised BOQ ATOS 030312 (2)" xfId="6567" xr:uid="{00000000-0005-0000-0000-00008E190000}"/>
    <cellStyle name="_SMS India - 26-Nov-08_Canara Bank Cost Case -PRI- v0.1" xfId="6568" xr:uid="{00000000-0005-0000-0000-00008F190000}"/>
    <cellStyle name="_SMS India - 26-Nov-08_Canara Bank Cost Case -PRI- v0.1_Atos" xfId="6569" xr:uid="{00000000-0005-0000-0000-000090190000}"/>
    <cellStyle name="_SMS India - 26-Nov-08_Canara Bank Cost Case -PRI- v0.1_Revised BOQ ATOS 030312 (2)" xfId="6570" xr:uid="{00000000-0005-0000-0000-000091190000}"/>
    <cellStyle name="_SMS India - 26-Nov-08_CC-Hosting-BLR-ManIPAL V0.1-5yrs-06mar10" xfId="6571" xr:uid="{00000000-0005-0000-0000-000092190000}"/>
    <cellStyle name="_SMS India - 26-Nov-08_CC-Hosting-BLR-ManIPAL V0.1-5yrs-06mar10_Atos" xfId="6572" xr:uid="{00000000-0005-0000-0000-000093190000}"/>
    <cellStyle name="_SMS India - 26-Nov-08_CC-Hosting-BLR-ManIPAL V0.1-5yrs-06mar10_Revised BOQ ATOS 030312 (2)" xfId="6573" xr:uid="{00000000-0005-0000-0000-000094190000}"/>
    <cellStyle name="_SMS India - 26-Nov-08_Cost_Case System Implementation and Software - 14-Dec" xfId="6574" xr:uid="{00000000-0005-0000-0000-000095190000}"/>
    <cellStyle name="_SMS India - 26-Nov-08_Cost_Case System Implementation and Software - 14-Dec_Atos" xfId="6575" xr:uid="{00000000-0005-0000-0000-000096190000}"/>
    <cellStyle name="_SMS India - 26-Nov-08_Cost_Case System Implementation and Software - 14-Dec_Revised BOQ ATOS 030312 (2)" xfId="6576" xr:uid="{00000000-0005-0000-0000-000097190000}"/>
    <cellStyle name="_SMS India - 26-Nov-08_Cost_Case_Hosting_Devas_BRM-ver0.3(1yr)" xfId="6577" xr:uid="{00000000-0005-0000-0000-000098190000}"/>
    <cellStyle name="_SMS India - 26-Nov-08_Cost_Case_Hosting_Devas_BRM-ver0.3(1yr)_Atos" xfId="6578" xr:uid="{00000000-0005-0000-0000-000099190000}"/>
    <cellStyle name="_SMS India - 26-Nov-08_Cost_Case_Hosting_Devas_BRM-ver0.3(1yr)_Revised BOQ ATOS 030312 (2)" xfId="6579" xr:uid="{00000000-0005-0000-0000-00009A190000}"/>
    <cellStyle name="_SMS India - 26-Nov-08_Revised BOQ ATOS 030312 (2)" xfId="6580" xr:uid="{00000000-0005-0000-0000-00009B190000}"/>
    <cellStyle name="_SMS India - 26-Nov-08_Software and OTC Server implementation - 24-Nov" xfId="6581" xr:uid="{00000000-0005-0000-0000-00009C190000}"/>
    <cellStyle name="_SMS India - 26-Nov-08_Software and OTC Server implementation - 24-Nov_Atos" xfId="6582" xr:uid="{00000000-0005-0000-0000-00009D190000}"/>
    <cellStyle name="_SMS India - 26-Nov-08_Software and OTC Server implementation - 24-Nov_Revised BOQ ATOS 030312 (2)" xfId="6583" xr:uid="{00000000-0005-0000-0000-00009E190000}"/>
    <cellStyle name="_SMS India - 26-Nov-08_SS" xfId="6584" xr:uid="{00000000-0005-0000-0000-00009F190000}"/>
    <cellStyle name="_SMS India - 26-Nov-08_SS_Atos" xfId="6585" xr:uid="{00000000-0005-0000-0000-0000A0190000}"/>
    <cellStyle name="_SMS India - 26-Nov-08_SS_Revised BOQ ATOS 030312 (2)" xfId="6586" xr:uid="{00000000-0005-0000-0000-0000A1190000}"/>
    <cellStyle name="_Spares" xfId="6587" xr:uid="{00000000-0005-0000-0000-0000A2190000}"/>
    <cellStyle name="_SPC Ref_0512_0702_Railtel Datacenter_Phase1 &amp; 2_Option1.Rev3" xfId="6588" xr:uid="{00000000-0005-0000-0000-0000A3190000}"/>
    <cellStyle name="_Spectral - Matrix Towers IT park - 11.06.07" xfId="6589" xr:uid="{00000000-0005-0000-0000-0000A4190000}"/>
    <cellStyle name="_Spectral - Matrix Towers IT park - 11.06.07_R1_Radius BOQ_17.07.12" xfId="6590" xr:uid="{00000000-0005-0000-0000-0000A5190000}"/>
    <cellStyle name="_Spectral - Siddivinayak Temple" xfId="6591" xr:uid="{00000000-0005-0000-0000-0000A6190000}"/>
    <cellStyle name="_Spectral_Somerset Greenways-20.04.07" xfId="6592" xr:uid="{00000000-0005-0000-0000-0000A7190000}"/>
    <cellStyle name="_Spectral_Somerset Greenways-20.04.07_R1_Radius BOQ_17.07.12" xfId="6593" xr:uid="{00000000-0005-0000-0000-0000A8190000}"/>
    <cellStyle name="_SRK SKYWINGS - GOLD EARTH - 20.03.08" xfId="6594" xr:uid="{00000000-0005-0000-0000-0000A9190000}"/>
    <cellStyle name="_SRK SKYWINGS - GOLD EARTH - 20.03.08_R1_Radius BOQ_17.07.12" xfId="6595" xr:uid="{00000000-0005-0000-0000-0000AA190000}"/>
    <cellStyle name="_SSL working sheet 11Jan07" xfId="6596" xr:uid="{00000000-0005-0000-0000-0000AB190000}"/>
    <cellStyle name="_SSPS-CSU-INDIA Price List for FY2008 (Validity 31.12.2008) Updated on 16th May" xfId="6597" xr:uid="{00000000-0005-0000-0000-0000AC190000}"/>
    <cellStyle name="_Staff Cost Deduction June 08 Bill" xfId="6598" xr:uid="{00000000-0005-0000-0000-0000AD190000}"/>
    <cellStyle name="_Staff_Details_210509_w.o.new Job-r1" xfId="6599" xr:uid="{00000000-0005-0000-0000-0000AE190000}"/>
    <cellStyle name="_Staff_Details_210509_w.o.new Job-r1 2" xfId="6600" xr:uid="{00000000-0005-0000-0000-0000AF190000}"/>
    <cellStyle name="_Staff_Details_210509_w.o.new Job-r1 3" xfId="6601" xr:uid="{00000000-0005-0000-0000-0000B0190000}"/>
    <cellStyle name="_Staff_Details_210509_w.o.new Job-r1 3 2" xfId="6602" xr:uid="{00000000-0005-0000-0000-0000B1190000}"/>
    <cellStyle name="_Staff_Details_210509_w.o.new Job-r1 4" xfId="6603" xr:uid="{00000000-0005-0000-0000-0000B2190000}"/>
    <cellStyle name="_Staff_Details_210509_w.o.new Job-r1_BEGUR FINISHING" xfId="6604" xr:uid="{00000000-0005-0000-0000-0000B3190000}"/>
    <cellStyle name="_Staff_Details_210509_w.o.new Job-r1_BEGUR Structure BOQ with DPL_Cost 24112011" xfId="6605" xr:uid="{00000000-0005-0000-0000-0000B4190000}"/>
    <cellStyle name="_Staff_Details_210509_w.o.new Job-r1_DLF_Equipment_Formwork" xfId="6606" xr:uid="{00000000-0005-0000-0000-0000B5190000}"/>
    <cellStyle name="_Staff_Details_210509_w.o.new Job-r1_DLF_Equipment_Formwork R4" xfId="6607" xr:uid="{00000000-0005-0000-0000-0000B6190000}"/>
    <cellStyle name="_Staff_Details_210509_w.o.new Job-r1_Monthly consumption summary-Begur -sept-11" xfId="6608" xr:uid="{00000000-0005-0000-0000-0000B7190000}"/>
    <cellStyle name="_Staff_Details_210509_w.o.new Job-r1_revised Monthly consumption summary-Begur -July-11" xfId="6609" xr:uid="{00000000-0005-0000-0000-0000B8190000}"/>
    <cellStyle name="_Staff_Details_210509_w.o.new Job-r1_Structure BOQ" xfId="6610" xr:uid="{00000000-0005-0000-0000-0000B9190000}"/>
    <cellStyle name="_STD QTY VS SITE EXE QTY" xfId="6611" xr:uid="{00000000-0005-0000-0000-0000BA190000}"/>
    <cellStyle name="_STEEL DETAILS AS ON 31.03.2009 - Workout" xfId="6612" xr:uid="{00000000-0005-0000-0000-0000BB190000}"/>
    <cellStyle name="_Steel Quantity Abstract" xfId="6613" xr:uid="{00000000-0005-0000-0000-0000BC190000}"/>
    <cellStyle name="_Steel rec upto 31 03 09(Ramu)" xfId="6614" xr:uid="{00000000-0005-0000-0000-0000BD190000}"/>
    <cellStyle name="_Steel rec upto 31 04 09 (5)" xfId="6615" xr:uid="{00000000-0005-0000-0000-0000BE190000}"/>
    <cellStyle name="_Steel truss-Dharmendra" xfId="6616" xr:uid="{00000000-0005-0000-0000-0000BF190000}"/>
    <cellStyle name="_Sterling &amp; Wilson MP Mills PAS,IAS 28.08.06" xfId="6617" xr:uid="{00000000-0005-0000-0000-0000C0190000}"/>
    <cellStyle name="_Sterling &amp; Wilson MP Mills PAS,IAS 28.08.06_R1_Radius BOQ_17.07.12" xfId="6618" xr:uid="{00000000-0005-0000-0000-0000C1190000}"/>
    <cellStyle name="_Sterling Wilson Mp Mills 07(1).08.06Email" xfId="6619" xr:uid="{00000000-0005-0000-0000-0000C2190000}"/>
    <cellStyle name="_Sterling Wilson Mp Mills 07(1).08.06Email_R1_Radius BOQ_17.07.12" xfId="6620" xr:uid="{00000000-0005-0000-0000-0000C3190000}"/>
    <cellStyle name="_Storm Water" xfId="6621" xr:uid="{00000000-0005-0000-0000-0000C4190000}"/>
    <cellStyle name="_STRL-CIVIL-EST-BOQ" xfId="6622" xr:uid="{00000000-0005-0000-0000-0000C5190000}"/>
    <cellStyle name="_Structr" xfId="6623" xr:uid="{00000000-0005-0000-0000-0000C6190000}"/>
    <cellStyle name="_STRUCTURE(BLD-01-02-03)" xfId="6624" xr:uid="{00000000-0005-0000-0000-0000C7190000}"/>
    <cellStyle name="_Structured Cabling Cost Estimate_ Dresdner_06.01.07" xfId="6625" xr:uid="{00000000-0005-0000-0000-0000C8190000}"/>
    <cellStyle name="_SubHeading" xfId="6626" xr:uid="{00000000-0005-0000-0000-0000C9190000}"/>
    <cellStyle name="_Sumary Rec Mar-08 (2)" xfId="6627" xr:uid="{00000000-0005-0000-0000-0000CA190000}"/>
    <cellStyle name="_Sumary Rec Mar-08 (2) 2" xfId="6628" xr:uid="{00000000-0005-0000-0000-0000CB190000}"/>
    <cellStyle name="_Sumary Rec Mar-08 (2)_DLF_Equipment_Formwork R4" xfId="6629" xr:uid="{00000000-0005-0000-0000-0000CC190000}"/>
    <cellStyle name="_Sumary Rec Mar-08 (2)_Material Reco March-2011 (Homes)" xfId="6630" xr:uid="{00000000-0005-0000-0000-0000CD190000}"/>
    <cellStyle name="_Sumary Rec Mar-08 (2)_Monthly Progress Report - MPR" xfId="6631" xr:uid="{00000000-0005-0000-0000-0000CE190000}"/>
    <cellStyle name="_Sumary Rec Mar-08 (2)_Monthly Progress Report - MPR VV" xfId="6632" xr:uid="{00000000-0005-0000-0000-0000CF190000}"/>
    <cellStyle name="_Sumary Rec Mar-08 (2)_SAFETY RECORD FOR THE MONTH OF May,  2011 - MPR" xfId="6633" xr:uid="{00000000-0005-0000-0000-0000D0190000}"/>
    <cellStyle name="_Sumary Rec Mar-08 (2)_SAFETY RECORD FOR THE MONTH OFApril, 2011 - MPR" xfId="6634" xr:uid="{00000000-0005-0000-0000-0000D1190000}"/>
    <cellStyle name="_Sumary Rec Mar-08 (2)_Sectional Progress 1 July 09 onwards" xfId="6635" xr:uid="{00000000-0005-0000-0000-0000D2190000}"/>
    <cellStyle name="_Sumary Rec Mar-08 (2)_Weekly Photos 1 July 09 onwards" xfId="6636" xr:uid="{00000000-0005-0000-0000-0000D3190000}"/>
    <cellStyle name="_Sumary Rec Mar-08 (2)_WPR 26-1 Nov 2009" xfId="6637" xr:uid="{00000000-0005-0000-0000-0000D4190000}"/>
    <cellStyle name="_Sumary Rec Mar-08 (2)_WPR 26-1 Nov 2009 2" xfId="6638" xr:uid="{00000000-0005-0000-0000-0000D5190000}"/>
    <cellStyle name="_Sumary Rec Mar-08 (2)_WPR 26-1 Nov 2009_DLF_Equipment_Formwork R4" xfId="6639" xr:uid="{00000000-0005-0000-0000-0000D6190000}"/>
    <cellStyle name="_Sumary Rec Mar-08 (2)_WPR Magnolias 2009" xfId="6640" xr:uid="{00000000-0005-0000-0000-0000D7190000}"/>
    <cellStyle name="_Summary" xfId="6641" xr:uid="{00000000-0005-0000-0000-0000D8190000}"/>
    <cellStyle name="_Summary &amp; Meas.15.07.11" xfId="6642" xr:uid="{00000000-0005-0000-0000-0000D9190000}"/>
    <cellStyle name="_Summary Cost Sheet_02.08.05" xfId="6643" xr:uid="{00000000-0005-0000-0000-0000DA190000}"/>
    <cellStyle name="_Summary Cost Sheet_02.08.05_Atos" xfId="6644" xr:uid="{00000000-0005-0000-0000-0000DB190000}"/>
    <cellStyle name="_Summary Cost Sheet_02.08.05_Revised BOQ ATOS 030312 (2)" xfId="6645" xr:uid="{00000000-0005-0000-0000-0000DC190000}"/>
    <cellStyle name="_Summary of Recon Nov-2007 (2)" xfId="6646" xr:uid="{00000000-0005-0000-0000-0000DD190000}"/>
    <cellStyle name="_Summary of Recon Nov-2007 (2) 2" xfId="6647" xr:uid="{00000000-0005-0000-0000-0000DE190000}"/>
    <cellStyle name="_Summary of Recon Nov-2007 (2) 3" xfId="6648" xr:uid="{00000000-0005-0000-0000-0000DF190000}"/>
    <cellStyle name="_Summary of Recon Nov-2007 (2) 3 2" xfId="6649" xr:uid="{00000000-0005-0000-0000-0000E0190000}"/>
    <cellStyle name="_Summary of Recon Nov-2007 (2) 4" xfId="6650" xr:uid="{00000000-0005-0000-0000-0000E1190000}"/>
    <cellStyle name="_Summary of Recon Nov-2007 (2)_BEGUR FINISHING" xfId="6651" xr:uid="{00000000-0005-0000-0000-0000E2190000}"/>
    <cellStyle name="_Summary of Recon Nov-2007 (2)_BEGUR Structure BOQ with DPL_Cost 24112011" xfId="6652" xr:uid="{00000000-0005-0000-0000-0000E3190000}"/>
    <cellStyle name="_Summary of Recon Nov-2007 (2)_DLF_Equipment_Formwork R4" xfId="6653" xr:uid="{00000000-0005-0000-0000-0000E4190000}"/>
    <cellStyle name="_Summary of Recon Nov-2007 (2)_Material Reco March-2011 (Homes)" xfId="6654" xr:uid="{00000000-0005-0000-0000-0000E5190000}"/>
    <cellStyle name="_Summary of Recon Nov-2007 (2)_Monthly consumption summary-Begur -sept-11" xfId="6655" xr:uid="{00000000-0005-0000-0000-0000E6190000}"/>
    <cellStyle name="_Summary of Recon Nov-2007 (2)_Monthly Progress Report - MPR" xfId="6656" xr:uid="{00000000-0005-0000-0000-0000E7190000}"/>
    <cellStyle name="_Summary of Recon Nov-2007 (2)_Monthly Progress Report - MPR VV" xfId="6657" xr:uid="{00000000-0005-0000-0000-0000E8190000}"/>
    <cellStyle name="_Summary of Recon Nov-2007 (2)_revised Monthly consumption summary-Begur -July-11" xfId="6658" xr:uid="{00000000-0005-0000-0000-0000E9190000}"/>
    <cellStyle name="_Summary of Recon Nov-2007 (2)_SAFETY RECORD FOR THE MONTH OF May,  2011 - MPR" xfId="6659" xr:uid="{00000000-0005-0000-0000-0000EA190000}"/>
    <cellStyle name="_Summary of Recon Nov-2007 (2)_SAFETY RECORD FOR THE MONTH OFApril, 2011 - MPR" xfId="6660" xr:uid="{00000000-0005-0000-0000-0000EB190000}"/>
    <cellStyle name="_Summary of Recon Nov-2007 (2)_Sectional Progress 1 July 09 onwards" xfId="6661" xr:uid="{00000000-0005-0000-0000-0000EC190000}"/>
    <cellStyle name="_Summary of Recon Nov-2007 (2)_Structure BOQ" xfId="6662" xr:uid="{00000000-0005-0000-0000-0000ED190000}"/>
    <cellStyle name="_Summary of Recon Nov-2007 (2)_Weekly Photos 1 July 09 onwards" xfId="6663" xr:uid="{00000000-0005-0000-0000-0000EE190000}"/>
    <cellStyle name="_Summary of Recon Nov-2007 (2)_WPR 26-1 Nov 2009" xfId="6664" xr:uid="{00000000-0005-0000-0000-0000EF190000}"/>
    <cellStyle name="_Summary of Recon Nov-2007 (2)_WPR 26-1 Nov 2009 2" xfId="6665" xr:uid="{00000000-0005-0000-0000-0000F0190000}"/>
    <cellStyle name="_Summary of Recon Nov-2007 (2)_WPR 26-1 Nov 2009_DLF_Equipment_Formwork R4" xfId="6666" xr:uid="{00000000-0005-0000-0000-0000F1190000}"/>
    <cellStyle name="_Summary of Recon Nov-2007 (2)_WPR Magnolias 2009" xfId="6667" xr:uid="{00000000-0005-0000-0000-0000F2190000}"/>
    <cellStyle name="_SUMMARY OF REINFORCEMENT" xfId="6668" xr:uid="{00000000-0005-0000-0000-0000F3190000}"/>
    <cellStyle name="_SUMMARY OF ZONE-IV - 17.09.08" xfId="6669" xr:uid="{00000000-0005-0000-0000-0000F4190000}"/>
    <cellStyle name="_SUMMARY OF ZONE-IV - 17.09.08_ESTIMATE- RTC CREST ANNEX-20-02-10-SSA" xfId="6670" xr:uid="{00000000-0005-0000-0000-0000F5190000}"/>
    <cellStyle name="_SUMMARY OF ZONE-IV - 17.09.08_ESTIMATE-CLUB HOUSE PUNE-NIRMAL-15-07-10-R2" xfId="6671" xr:uid="{00000000-0005-0000-0000-0000F6190000}"/>
    <cellStyle name="_SUMMARY OF ZONE-IV - 17.09.08_ESTIMATE-INTERIOR CLUB HOUSE-29-11-10-To AHC" xfId="6672" xr:uid="{00000000-0005-0000-0000-0000F7190000}"/>
    <cellStyle name="_SUMMARY OF ZONE-IV - 17.09.08_EST-STRL CIVIL-CLUB HOUSE-28.10.10-R1-MR.HITEN" xfId="6673" xr:uid="{00000000-0005-0000-0000-0000F8190000}"/>
    <cellStyle name="_SUMMARY OF ZONE-IV - 17.09.08_MEAS SHEET -INTERIIOR-B" xfId="6674" xr:uid="{00000000-0005-0000-0000-0000F9190000}"/>
    <cellStyle name="_SUMMARY OF ZONE-IV - 17.09.08_RA_MKT_INTERIOR" xfId="6675" xr:uid="{00000000-0005-0000-0000-0000FA190000}"/>
    <cellStyle name="_SUMMARY OF ZONE-IV - 17.09.08_RA-MKT" xfId="6676" xr:uid="{00000000-0005-0000-0000-0000FB190000}"/>
    <cellStyle name="_SUMMARY OF ZONE-IV - 17.09.08_REV.EST" xfId="6677" xr:uid="{00000000-0005-0000-0000-0000FC190000}"/>
    <cellStyle name="_SUMMARY OF ZONE-IV - 17.09.08_REV.ESTIMATE" xfId="6678" xr:uid="{00000000-0005-0000-0000-0000FD190000}"/>
    <cellStyle name="_Summary Power boxes" xfId="6679" xr:uid="{00000000-0005-0000-0000-0000FE190000}"/>
    <cellStyle name="_Summary Power boxes_Atos" xfId="6680" xr:uid="{00000000-0005-0000-0000-0000FF190000}"/>
    <cellStyle name="_Summary Power boxes_Canara Bank Cost Case -DR- v0.1" xfId="6681" xr:uid="{00000000-0005-0000-0000-0000001A0000}"/>
    <cellStyle name="_Summary Power boxes_Canara Bank Cost Case -DR- v0.1_Atos" xfId="6682" xr:uid="{00000000-0005-0000-0000-0000011A0000}"/>
    <cellStyle name="_Summary Power boxes_Canara Bank Cost Case -DR- v0.1_Revised BOQ ATOS 030312 (2)" xfId="6683" xr:uid="{00000000-0005-0000-0000-0000021A0000}"/>
    <cellStyle name="_Summary Power boxes_Canara Bank Cost Case -PRI- v0.1" xfId="6684" xr:uid="{00000000-0005-0000-0000-0000031A0000}"/>
    <cellStyle name="_Summary Power boxes_Canara Bank Cost Case -PRI- v0.1_Atos" xfId="6685" xr:uid="{00000000-0005-0000-0000-0000041A0000}"/>
    <cellStyle name="_Summary Power boxes_Canara Bank Cost Case -PRI- v0.1_Revised BOQ ATOS 030312 (2)" xfId="6686" xr:uid="{00000000-0005-0000-0000-0000051A0000}"/>
    <cellStyle name="_Summary Power boxes_CC-Hosting-BLR-ManIPAL V0.1-5yrs-06mar10" xfId="6687" xr:uid="{00000000-0005-0000-0000-0000061A0000}"/>
    <cellStyle name="_Summary Power boxes_CC-Hosting-BLR-ManIPAL V0.1-5yrs-06mar10_Atos" xfId="6688" xr:uid="{00000000-0005-0000-0000-0000071A0000}"/>
    <cellStyle name="_Summary Power boxes_CC-Hosting-BLR-ManIPAL V0.1-5yrs-06mar10_Revised BOQ ATOS 030312 (2)" xfId="6689" xr:uid="{00000000-0005-0000-0000-0000081A0000}"/>
    <cellStyle name="_Summary Power boxes_Cost_Case System Implementation and Software - 14-Dec" xfId="6690" xr:uid="{00000000-0005-0000-0000-0000091A0000}"/>
    <cellStyle name="_Summary Power boxes_Cost_Case System Implementation and Software - 14-Dec_Atos" xfId="6691" xr:uid="{00000000-0005-0000-0000-00000A1A0000}"/>
    <cellStyle name="_Summary Power boxes_Cost_Case System Implementation and Software - 14-Dec_Revised BOQ ATOS 030312 (2)" xfId="6692" xr:uid="{00000000-0005-0000-0000-00000B1A0000}"/>
    <cellStyle name="_Summary Power boxes_Cost_Case_Hosting_Devas_BRM-ver0.3(1yr)" xfId="6693" xr:uid="{00000000-0005-0000-0000-00000C1A0000}"/>
    <cellStyle name="_Summary Power boxes_Cost_Case_Hosting_Devas_BRM-ver0.3(1yr)_Atos" xfId="6694" xr:uid="{00000000-0005-0000-0000-00000D1A0000}"/>
    <cellStyle name="_Summary Power boxes_Cost_Case_Hosting_Devas_BRM-ver0.3(1yr)_Revised BOQ ATOS 030312 (2)" xfId="6695" xr:uid="{00000000-0005-0000-0000-00000E1A0000}"/>
    <cellStyle name="_Summary Power boxes_Revised BOQ ATOS 030312 (2)" xfId="6696" xr:uid="{00000000-0005-0000-0000-00000F1A0000}"/>
    <cellStyle name="_Summary Power boxes_Software and OTC Server implementation - 24-Nov" xfId="6697" xr:uid="{00000000-0005-0000-0000-0000101A0000}"/>
    <cellStyle name="_Summary Power boxes_Software and OTC Server implementation - 24-Nov_Atos" xfId="6698" xr:uid="{00000000-0005-0000-0000-0000111A0000}"/>
    <cellStyle name="_Summary Power boxes_Software and OTC Server implementation - 24-Nov_Revised BOQ ATOS 030312 (2)" xfId="6699" xr:uid="{00000000-0005-0000-0000-0000121A0000}"/>
    <cellStyle name="_Summary Power boxes_SS" xfId="6700" xr:uid="{00000000-0005-0000-0000-0000131A0000}"/>
    <cellStyle name="_Summary Power boxes_SS_Atos" xfId="6701" xr:uid="{00000000-0005-0000-0000-0000141A0000}"/>
    <cellStyle name="_Summary Power boxes_SS_Revised BOQ ATOS 030312 (2)" xfId="6702" xr:uid="{00000000-0005-0000-0000-0000151A0000}"/>
    <cellStyle name="_SUMMARY Rec-0508" xfId="6703" xr:uid="{00000000-0005-0000-0000-0000161A0000}"/>
    <cellStyle name="_SUMMARY Rec-0508 2" xfId="6704" xr:uid="{00000000-0005-0000-0000-0000171A0000}"/>
    <cellStyle name="_SUMMARY Rec-0508_DLF_Equipment_Formwork R4" xfId="6705" xr:uid="{00000000-0005-0000-0000-0000181A0000}"/>
    <cellStyle name="_SUMMARY Rec-0508_Material Reco March-2011 (Homes)" xfId="6706" xr:uid="{00000000-0005-0000-0000-0000191A0000}"/>
    <cellStyle name="_SUMMARY Rec-0508_Monthly Progress Report - MPR" xfId="6707" xr:uid="{00000000-0005-0000-0000-00001A1A0000}"/>
    <cellStyle name="_SUMMARY Rec-0508_Monthly Progress Report - MPR VV" xfId="6708" xr:uid="{00000000-0005-0000-0000-00001B1A0000}"/>
    <cellStyle name="_SUMMARY Rec-0508_SAFETY RECORD FOR THE MONTH OF May,  2011 - MPR" xfId="6709" xr:uid="{00000000-0005-0000-0000-00001C1A0000}"/>
    <cellStyle name="_SUMMARY Rec-0508_SAFETY RECORD FOR THE MONTH OFApril, 2011 - MPR" xfId="6710" xr:uid="{00000000-0005-0000-0000-00001D1A0000}"/>
    <cellStyle name="_SUMMARY Rec-0508_Sectional Progress 1 July 09 onwards" xfId="6711" xr:uid="{00000000-0005-0000-0000-00001E1A0000}"/>
    <cellStyle name="_SUMMARY Rec-0508_Weekly Photos 1 July 09 onwards" xfId="6712" xr:uid="{00000000-0005-0000-0000-00001F1A0000}"/>
    <cellStyle name="_SUMMARY Rec-0508_WPR 26-1 Nov 2009" xfId="6713" xr:uid="{00000000-0005-0000-0000-0000201A0000}"/>
    <cellStyle name="_SUMMARY Rec-0508_WPR 26-1 Nov 2009 2" xfId="6714" xr:uid="{00000000-0005-0000-0000-0000211A0000}"/>
    <cellStyle name="_SUMMARY Rec-0508_WPR 26-1 Nov 2009_DLF_Equipment_Formwork R4" xfId="6715" xr:uid="{00000000-0005-0000-0000-0000221A0000}"/>
    <cellStyle name="_SUMMARY Rec-0508_WPR Magnolias 2009" xfId="6716" xr:uid="{00000000-0005-0000-0000-0000231A0000}"/>
    <cellStyle name="_Summary Rec-Mar-2008Dlf" xfId="6717" xr:uid="{00000000-0005-0000-0000-0000241A0000}"/>
    <cellStyle name="_Summary Rec-Mar-2008Dlf 2" xfId="6718" xr:uid="{00000000-0005-0000-0000-0000251A0000}"/>
    <cellStyle name="_Summary Rec-Mar-2008Dlf_DLF_Equipment_Formwork R4" xfId="6719" xr:uid="{00000000-0005-0000-0000-0000261A0000}"/>
    <cellStyle name="_Summary Rec-Mar-2008Dlf_Material Reco March-2011 (Homes)" xfId="6720" xr:uid="{00000000-0005-0000-0000-0000271A0000}"/>
    <cellStyle name="_Summary Rec-Mar-2008Dlf_Monthly Progress Report - MPR" xfId="6721" xr:uid="{00000000-0005-0000-0000-0000281A0000}"/>
    <cellStyle name="_Summary Rec-Mar-2008Dlf_Monthly Progress Report - MPR VV" xfId="6722" xr:uid="{00000000-0005-0000-0000-0000291A0000}"/>
    <cellStyle name="_Summary Rec-Mar-2008Dlf_SAFETY RECORD FOR THE MONTH OF May,  2011 - MPR" xfId="6723" xr:uid="{00000000-0005-0000-0000-00002A1A0000}"/>
    <cellStyle name="_Summary Rec-Mar-2008Dlf_SAFETY RECORD FOR THE MONTH OFApril, 2011 - MPR" xfId="6724" xr:uid="{00000000-0005-0000-0000-00002B1A0000}"/>
    <cellStyle name="_Summary Rec-Mar-2008Dlf_Sectional Progress 1 July 09 onwards" xfId="6725" xr:uid="{00000000-0005-0000-0000-00002C1A0000}"/>
    <cellStyle name="_Summary Rec-Mar-2008Dlf_Weekly Photos 1 July 09 onwards" xfId="6726" xr:uid="{00000000-0005-0000-0000-00002D1A0000}"/>
    <cellStyle name="_Summary Rec-Mar-2008Dlf_WPR 26-1 Nov 2009" xfId="6727" xr:uid="{00000000-0005-0000-0000-00002E1A0000}"/>
    <cellStyle name="_Summary Rec-Mar-2008Dlf_WPR 26-1 Nov 2009 2" xfId="6728" xr:uid="{00000000-0005-0000-0000-00002F1A0000}"/>
    <cellStyle name="_Summary Rec-Mar-2008Dlf_WPR 26-1 Nov 2009_DLF_Equipment_Formwork R4" xfId="6729" xr:uid="{00000000-0005-0000-0000-0000301A0000}"/>
    <cellStyle name="_Summary Rec-Mar-2008Dlf_WPR Magnolias 2009" xfId="6730" xr:uid="{00000000-0005-0000-0000-0000311A0000}"/>
    <cellStyle name="_Summary to Himanshu" xfId="6731" xr:uid="{00000000-0005-0000-0000-0000321A0000}"/>
    <cellStyle name="_summary191208" xfId="6732" xr:uid="{00000000-0005-0000-0000-0000331A0000}"/>
    <cellStyle name="_summary191208_R1_Radius BOQ_17.07.12" xfId="6733" xr:uid="{00000000-0005-0000-0000-0000341A0000}"/>
    <cellStyle name="_SUMMARY-ZONE-I" xfId="6734" xr:uid="{00000000-0005-0000-0000-0000351A0000}"/>
    <cellStyle name="_SUMMARY-ZONE-I_ESTIMATE- RTC CREST ANNEX-20-02-10-SSA" xfId="6735" xr:uid="{00000000-0005-0000-0000-0000361A0000}"/>
    <cellStyle name="_SUMMARY-ZONE-I_ESTIMATE- RTC CREST ANNEX-20-02-10-SSA_Sez_Boq_Superstructure part-FORMATED" xfId="6736" xr:uid="{00000000-0005-0000-0000-0000371A0000}"/>
    <cellStyle name="_SUMMARY-ZONE-I_ESTIMATE-CLUB HOUSE PUNE-NIRMAL-15-07-10-R2" xfId="6737" xr:uid="{00000000-0005-0000-0000-0000381A0000}"/>
    <cellStyle name="_SUMMARY-ZONE-I_ESTIMATE-INTERIOR CLUB HOUSE-29-11-10-To AHC" xfId="6738" xr:uid="{00000000-0005-0000-0000-0000391A0000}"/>
    <cellStyle name="_SUMMARY-ZONE-I_EST-STRL CIVIL-CLUB HOUSE-28.10.10-R1-MR.HITEN" xfId="6739" xr:uid="{00000000-0005-0000-0000-00003A1A0000}"/>
    <cellStyle name="_SUMMARY-ZONE-I_MEAS SHEET -INTERIIOR-B" xfId="6740" xr:uid="{00000000-0005-0000-0000-00003B1A0000}"/>
    <cellStyle name="_SUMMARY-ZONE-I_RA_MKT_INTERIOR" xfId="6741" xr:uid="{00000000-0005-0000-0000-00003C1A0000}"/>
    <cellStyle name="_SUMMARY-ZONE-I_RA_MKT_INTERIOR_Sez_Boq_Superstructure part-FORMATED" xfId="6742" xr:uid="{00000000-0005-0000-0000-00003D1A0000}"/>
    <cellStyle name="_SUMMARY-ZONE-I_RA-MKT" xfId="6743" xr:uid="{00000000-0005-0000-0000-00003E1A0000}"/>
    <cellStyle name="_SUMMARY-ZONE-I_RA-MKT_Sez_Boq_Superstructure part-FORMATED" xfId="6744" xr:uid="{00000000-0005-0000-0000-00003F1A0000}"/>
    <cellStyle name="_SUMMARY-ZONE-I_REV.EST" xfId="6745" xr:uid="{00000000-0005-0000-0000-0000401A0000}"/>
    <cellStyle name="_SUMMARY-ZONE-I_REV.EST_Sez_Boq_Superstructure part-FORMATED" xfId="6746" xr:uid="{00000000-0005-0000-0000-0000411A0000}"/>
    <cellStyle name="_SUMMARY-ZONE-I_REV.ESTIMATE" xfId="6747" xr:uid="{00000000-0005-0000-0000-0000421A0000}"/>
    <cellStyle name="_SUMMARY-ZONE-I_REV.ESTIMATE_Sez_Boq_Superstructure part-FORMATED" xfId="6748" xr:uid="{00000000-0005-0000-0000-0000431A0000}"/>
    <cellStyle name="_SUMMARY-ZONE-I_Sez_Boq_Superstructure part-FORMATED" xfId="6749" xr:uid="{00000000-0005-0000-0000-0000441A0000}"/>
    <cellStyle name="_SUMMARY-ZONE-IV" xfId="6750" xr:uid="{00000000-0005-0000-0000-0000451A0000}"/>
    <cellStyle name="_SUMMARY-ZONE-IV_ESTIMATE- RTC CREST ANNEX-20-02-10-SSA" xfId="6751" xr:uid="{00000000-0005-0000-0000-0000461A0000}"/>
    <cellStyle name="_SUMMARY-ZONE-IV_ESTIMATE- RTC CREST ANNEX-20-02-10-SSA_Sez_Boq_Superstructure part-FORMATED" xfId="6752" xr:uid="{00000000-0005-0000-0000-0000471A0000}"/>
    <cellStyle name="_SUMMARY-ZONE-IV_ESTIMATE-CLUB HOUSE PUNE-NIRMAL-15-07-10-R2" xfId="6753" xr:uid="{00000000-0005-0000-0000-0000481A0000}"/>
    <cellStyle name="_SUMMARY-ZONE-IV_ESTIMATE-INTERIOR CLUB HOUSE-29-11-10-To AHC" xfId="6754" xr:uid="{00000000-0005-0000-0000-0000491A0000}"/>
    <cellStyle name="_SUMMARY-ZONE-IV_EST-STRL CIVIL-CLUB HOUSE-28.10.10-R1-MR.HITEN" xfId="6755" xr:uid="{00000000-0005-0000-0000-00004A1A0000}"/>
    <cellStyle name="_SUMMARY-ZONE-IV_MEAS SHEET -INTERIIOR-B" xfId="6756" xr:uid="{00000000-0005-0000-0000-00004B1A0000}"/>
    <cellStyle name="_SUMMARY-ZONE-IV_RA_MKT_INTERIOR" xfId="6757" xr:uid="{00000000-0005-0000-0000-00004C1A0000}"/>
    <cellStyle name="_SUMMARY-ZONE-IV_RA_MKT_INTERIOR_Sez_Boq_Superstructure part-FORMATED" xfId="6758" xr:uid="{00000000-0005-0000-0000-00004D1A0000}"/>
    <cellStyle name="_SUMMARY-ZONE-IV_RA-MKT" xfId="6759" xr:uid="{00000000-0005-0000-0000-00004E1A0000}"/>
    <cellStyle name="_SUMMARY-ZONE-IV_RA-MKT_Sez_Boq_Superstructure part-FORMATED" xfId="6760" xr:uid="{00000000-0005-0000-0000-00004F1A0000}"/>
    <cellStyle name="_SUMMARY-ZONE-IV_REV.EST" xfId="6761" xr:uid="{00000000-0005-0000-0000-0000501A0000}"/>
    <cellStyle name="_SUMMARY-ZONE-IV_REV.EST_Sez_Boq_Superstructure part-FORMATED" xfId="6762" xr:uid="{00000000-0005-0000-0000-0000511A0000}"/>
    <cellStyle name="_SUMMARY-ZONE-IV_REV.ESTIMATE" xfId="6763" xr:uid="{00000000-0005-0000-0000-0000521A0000}"/>
    <cellStyle name="_SUMMARY-ZONE-IV_REV.ESTIMATE_Sez_Boq_Superstructure part-FORMATED" xfId="6764" xr:uid="{00000000-0005-0000-0000-0000531A0000}"/>
    <cellStyle name="_SUMMARY-ZONE-IV_Sez_Boq_Superstructure part-FORMATED" xfId="6765" xr:uid="{00000000-0005-0000-0000-0000541A0000}"/>
    <cellStyle name="_Surplus Staff (3)" xfId="6766" xr:uid="{00000000-0005-0000-0000-0000551A0000}"/>
    <cellStyle name="_Surplus Staff (3) 2" xfId="6767" xr:uid="{00000000-0005-0000-0000-0000561A0000}"/>
    <cellStyle name="_Surplus Staff (3) 3" xfId="6768" xr:uid="{00000000-0005-0000-0000-0000571A0000}"/>
    <cellStyle name="_Surplus Staff (3) 3 2" xfId="6769" xr:uid="{00000000-0005-0000-0000-0000581A0000}"/>
    <cellStyle name="_Surplus Staff (3) 4" xfId="6770" xr:uid="{00000000-0005-0000-0000-0000591A0000}"/>
    <cellStyle name="_Surplus Staff (3)_BEGUR FINISHING" xfId="6771" xr:uid="{00000000-0005-0000-0000-00005A1A0000}"/>
    <cellStyle name="_Surplus Staff (3)_BEGUR Structure BOQ with DPL_Cost 24112011" xfId="6772" xr:uid="{00000000-0005-0000-0000-00005B1A0000}"/>
    <cellStyle name="_Surplus Staff (3)_DLF_Equipment_Formwork" xfId="6773" xr:uid="{00000000-0005-0000-0000-00005C1A0000}"/>
    <cellStyle name="_Surplus Staff (3)_DLF_Equipment_Formwork R4" xfId="6774" xr:uid="{00000000-0005-0000-0000-00005D1A0000}"/>
    <cellStyle name="_Surplus Staff (3)_Monthly consumption summary-Begur -sept-11" xfId="6775" xr:uid="{00000000-0005-0000-0000-00005E1A0000}"/>
    <cellStyle name="_Surplus Staff (3)_revised Monthly consumption summary-Begur -July-11" xfId="6776" xr:uid="{00000000-0005-0000-0000-00005F1A0000}"/>
    <cellStyle name="_Surplus Staff (3)_Structure BOQ" xfId="6777" xr:uid="{00000000-0005-0000-0000-0000601A0000}"/>
    <cellStyle name="_Sutherland Technologies 21.10.05" xfId="6778" xr:uid="{00000000-0005-0000-0000-0000611A0000}"/>
    <cellStyle name="_Suzlon V1" xfId="6779" xr:uid="{00000000-0005-0000-0000-0000621A0000}"/>
    <cellStyle name="_Suzlon V1.3" xfId="6780" xr:uid="{00000000-0005-0000-0000-0000631A0000}"/>
    <cellStyle name="_SVC Bank BOQ 08.06.11" xfId="6781" xr:uid="{00000000-0005-0000-0000-0000641A0000}"/>
    <cellStyle name="_SVC Bank BOQ 08.06.11_R1_Radius BOQ_17.07.12" xfId="6782" xr:uid="{00000000-0005-0000-0000-0000651A0000}"/>
    <cellStyle name="_SWG financals" xfId="6783" xr:uid="{00000000-0005-0000-0000-0000661A0000}"/>
    <cellStyle name="_SWG financals_Atos" xfId="6784" xr:uid="{00000000-0005-0000-0000-0000671A0000}"/>
    <cellStyle name="_SWG financals_Canara Bank Cost Case -DR- v0.1" xfId="6785" xr:uid="{00000000-0005-0000-0000-0000681A0000}"/>
    <cellStyle name="_SWG financals_Canara Bank Cost Case -DR- v0.1_Atos" xfId="6786" xr:uid="{00000000-0005-0000-0000-0000691A0000}"/>
    <cellStyle name="_SWG financals_Canara Bank Cost Case -DR- v0.1_Revised BOQ ATOS 030312 (2)" xfId="6787" xr:uid="{00000000-0005-0000-0000-00006A1A0000}"/>
    <cellStyle name="_SWG financals_Canara Bank Cost Case -PRI- v0.1" xfId="6788" xr:uid="{00000000-0005-0000-0000-00006B1A0000}"/>
    <cellStyle name="_SWG financals_Canara Bank Cost Case -PRI- v0.1_Atos" xfId="6789" xr:uid="{00000000-0005-0000-0000-00006C1A0000}"/>
    <cellStyle name="_SWG financals_Canara Bank Cost Case -PRI- v0.1_Revised BOQ ATOS 030312 (2)" xfId="6790" xr:uid="{00000000-0005-0000-0000-00006D1A0000}"/>
    <cellStyle name="_SWG financals_CC-Hosting-BLR-ManIPAL V0.1-5yrs-06mar10" xfId="6791" xr:uid="{00000000-0005-0000-0000-00006E1A0000}"/>
    <cellStyle name="_SWG financals_CC-Hosting-BLR-ManIPAL V0.1-5yrs-06mar10_Atos" xfId="6792" xr:uid="{00000000-0005-0000-0000-00006F1A0000}"/>
    <cellStyle name="_SWG financals_CC-Hosting-BLR-ManIPAL V0.1-5yrs-06mar10_Revised BOQ ATOS 030312 (2)" xfId="6793" xr:uid="{00000000-0005-0000-0000-0000701A0000}"/>
    <cellStyle name="_SWG financals_Cost_Case System Implementation and Software - 14-Dec" xfId="6794" xr:uid="{00000000-0005-0000-0000-0000711A0000}"/>
    <cellStyle name="_SWG financals_Cost_Case System Implementation and Software - 14-Dec_Atos" xfId="6795" xr:uid="{00000000-0005-0000-0000-0000721A0000}"/>
    <cellStyle name="_SWG financals_Cost_Case System Implementation and Software - 14-Dec_Revised BOQ ATOS 030312 (2)" xfId="6796" xr:uid="{00000000-0005-0000-0000-0000731A0000}"/>
    <cellStyle name="_SWG financals_Cost_Case_Hosting_Devas_BRM-ver0.3(1yr)" xfId="6797" xr:uid="{00000000-0005-0000-0000-0000741A0000}"/>
    <cellStyle name="_SWG financals_Cost_Case_Hosting_Devas_BRM-ver0.3(1yr)_Atos" xfId="6798" xr:uid="{00000000-0005-0000-0000-0000751A0000}"/>
    <cellStyle name="_SWG financals_Cost_Case_Hosting_Devas_BRM-ver0.3(1yr)_Revised BOQ ATOS 030312 (2)" xfId="6799" xr:uid="{00000000-0005-0000-0000-0000761A0000}"/>
    <cellStyle name="_SWG financals_Revised BOQ ATOS 030312 (2)" xfId="6800" xr:uid="{00000000-0005-0000-0000-0000771A0000}"/>
    <cellStyle name="_SWG financals_Software and OTC Server implementation - 24-Nov" xfId="6801" xr:uid="{00000000-0005-0000-0000-0000781A0000}"/>
    <cellStyle name="_SWG financals_Software and OTC Server implementation - 24-Nov_Atos" xfId="6802" xr:uid="{00000000-0005-0000-0000-0000791A0000}"/>
    <cellStyle name="_SWG financals_Software and OTC Server implementation - 24-Nov_Revised BOQ ATOS 030312 (2)" xfId="6803" xr:uid="{00000000-0005-0000-0000-00007A1A0000}"/>
    <cellStyle name="_SWG financals_SS" xfId="6804" xr:uid="{00000000-0005-0000-0000-00007B1A0000}"/>
    <cellStyle name="_SWG financals_SS_Atos" xfId="6805" xr:uid="{00000000-0005-0000-0000-00007C1A0000}"/>
    <cellStyle name="_SWG financals_SS_Revised BOQ ATOS 030312 (2)" xfId="6806" xr:uid="{00000000-0005-0000-0000-00007D1A0000}"/>
    <cellStyle name="_SWMA - 31-dec-08" xfId="6807" xr:uid="{00000000-0005-0000-0000-00007E1A0000}"/>
    <cellStyle name="_syntel - FFTG - 11 05 07" xfId="6808" xr:uid="{00000000-0005-0000-0000-00007F1A0000}"/>
    <cellStyle name="_syntel - make &amp; model - 31 07 07 - mod" xfId="6809" xr:uid="{00000000-0005-0000-0000-0000801A0000}"/>
    <cellStyle name="_Syntel,PUNE -Peirmtr, S1 &amp;  S2 - R2-12.2.08" xfId="6810" xr:uid="{00000000-0005-0000-0000-0000811A0000}"/>
    <cellStyle name="_synthite_costcase_FinalGTS bid repair" xfId="6811" xr:uid="{00000000-0005-0000-0000-0000821A0000}"/>
    <cellStyle name="_sYSTEM X" xfId="6812" xr:uid="{00000000-0005-0000-0000-0000831A0000}"/>
    <cellStyle name="_Systems Upg Quote - Aug06" xfId="6813" xr:uid="{00000000-0005-0000-0000-0000841A0000}"/>
    <cellStyle name="_Table" xfId="6814" xr:uid="{00000000-0005-0000-0000-0000851A0000}"/>
    <cellStyle name="_TableHead" xfId="6815" xr:uid="{00000000-0005-0000-0000-0000861A0000}"/>
    <cellStyle name="_TableRowHead" xfId="6816" xr:uid="{00000000-0005-0000-0000-0000871A0000}"/>
    <cellStyle name="_TableSuperHead" xfId="6817" xr:uid="{00000000-0005-0000-0000-0000881A0000}"/>
    <cellStyle name="_Taj DR Project -VMWare Proposal" xfId="6818" xr:uid="{00000000-0005-0000-0000-0000891A0000}"/>
    <cellStyle name="_Taj_Summary of costs" xfId="6819" xr:uid="{00000000-0005-0000-0000-00008A1A0000}"/>
    <cellStyle name="_Tally Cost Case BLR00" xfId="6820" xr:uid="{00000000-0005-0000-0000-00008B1A0000}"/>
    <cellStyle name="_Tally Cost Case BLR00_Atos" xfId="6821" xr:uid="{00000000-0005-0000-0000-00008C1A0000}"/>
    <cellStyle name="_Tally Cost Case BLR00_Canara Bank Cost Case -DR- v0.1" xfId="6822" xr:uid="{00000000-0005-0000-0000-00008D1A0000}"/>
    <cellStyle name="_Tally Cost Case BLR00_Canara Bank Cost Case -DR- v0.1_Atos" xfId="6823" xr:uid="{00000000-0005-0000-0000-00008E1A0000}"/>
    <cellStyle name="_Tally Cost Case BLR00_Canara Bank Cost Case -DR- v0.1_Revised BOQ ATOS 030312 (2)" xfId="6824" xr:uid="{00000000-0005-0000-0000-00008F1A0000}"/>
    <cellStyle name="_Tally Cost Case BLR00_Canara Bank Cost Case -PRI- v0.1" xfId="6825" xr:uid="{00000000-0005-0000-0000-0000901A0000}"/>
    <cellStyle name="_Tally Cost Case BLR00_Canara Bank Cost Case -PRI- v0.1_Atos" xfId="6826" xr:uid="{00000000-0005-0000-0000-0000911A0000}"/>
    <cellStyle name="_Tally Cost Case BLR00_Canara Bank Cost Case -PRI- v0.1_Revised BOQ ATOS 030312 (2)" xfId="6827" xr:uid="{00000000-0005-0000-0000-0000921A0000}"/>
    <cellStyle name="_Tally Cost Case BLR00_CC-Hosting-BLR-ManIPAL V0.1-5yrs-06mar10" xfId="6828" xr:uid="{00000000-0005-0000-0000-0000931A0000}"/>
    <cellStyle name="_Tally Cost Case BLR00_CC-Hosting-BLR-ManIPAL V0.1-5yrs-06mar10_Atos" xfId="6829" xr:uid="{00000000-0005-0000-0000-0000941A0000}"/>
    <cellStyle name="_Tally Cost Case BLR00_CC-Hosting-BLR-ManIPAL V0.1-5yrs-06mar10_Revised BOQ ATOS 030312 (2)" xfId="6830" xr:uid="{00000000-0005-0000-0000-0000951A0000}"/>
    <cellStyle name="_Tally Cost Case BLR00_Cost_Case System Implementation and Software - 14-Dec" xfId="6831" xr:uid="{00000000-0005-0000-0000-0000961A0000}"/>
    <cellStyle name="_Tally Cost Case BLR00_Cost_Case System Implementation and Software - 14-Dec_Atos" xfId="6832" xr:uid="{00000000-0005-0000-0000-0000971A0000}"/>
    <cellStyle name="_Tally Cost Case BLR00_Cost_Case System Implementation and Software - 14-Dec_Revised BOQ ATOS 030312 (2)" xfId="6833" xr:uid="{00000000-0005-0000-0000-0000981A0000}"/>
    <cellStyle name="_Tally Cost Case BLR00_Cost_Case_Hosting_Devas_BRM-ver0.3(1yr)" xfId="6834" xr:uid="{00000000-0005-0000-0000-0000991A0000}"/>
    <cellStyle name="_Tally Cost Case BLR00_Cost_Case_Hosting_Devas_BRM-ver0.3(1yr)_Atos" xfId="6835" xr:uid="{00000000-0005-0000-0000-00009A1A0000}"/>
    <cellStyle name="_Tally Cost Case BLR00_Cost_Case_Hosting_Devas_BRM-ver0.3(1yr)_Revised BOQ ATOS 030312 (2)" xfId="6836" xr:uid="{00000000-0005-0000-0000-00009B1A0000}"/>
    <cellStyle name="_Tally Cost Case BLR00_Revised BOQ ATOS 030312 (2)" xfId="6837" xr:uid="{00000000-0005-0000-0000-00009C1A0000}"/>
    <cellStyle name="_Tally Cost Case BLR00_Software and OTC Server implementation - 24-Nov" xfId="6838" xr:uid="{00000000-0005-0000-0000-00009D1A0000}"/>
    <cellStyle name="_Tally Cost Case BLR00_Software and OTC Server implementation - 24-Nov_Atos" xfId="6839" xr:uid="{00000000-0005-0000-0000-00009E1A0000}"/>
    <cellStyle name="_Tally Cost Case BLR00_Software and OTC Server implementation - 24-Nov_Revised BOQ ATOS 030312 (2)" xfId="6840" xr:uid="{00000000-0005-0000-0000-00009F1A0000}"/>
    <cellStyle name="_Tally Cost Case BLR00_SS" xfId="6841" xr:uid="{00000000-0005-0000-0000-0000A01A0000}"/>
    <cellStyle name="_Tally Cost Case BLR00_SS_Atos" xfId="6842" xr:uid="{00000000-0005-0000-0000-0000A11A0000}"/>
    <cellStyle name="_Tally Cost Case BLR00_SS_Revised BOQ ATOS 030312 (2)" xfId="6843" xr:uid="{00000000-0005-0000-0000-0000A21A0000}"/>
    <cellStyle name="_TCG Software Park (Tender) - 01.11.07" xfId="6844" xr:uid="{00000000-0005-0000-0000-0000A31A0000}"/>
    <cellStyle name="_TCG Software Park (Tender) - 01.11.07_R1_Radius BOQ_17.07.12" xfId="6845" xr:uid="{00000000-0005-0000-0000-0000A41A0000}"/>
    <cellStyle name="_TCS CCver7_625 KVA" xfId="6846" xr:uid="{00000000-0005-0000-0000-0000A51A0000}"/>
    <cellStyle name="_TE_Breakup_ 240311_Option1" xfId="6847" xr:uid="{00000000-0005-0000-0000-0000A61A0000}"/>
    <cellStyle name="_TE_SR Cabling BOQ_247@Hyd_Final_ 290311" xfId="6848" xr:uid="{00000000-0005-0000-0000-0000A71A0000}"/>
    <cellStyle name="_TechSupport_HCLInfo_1010_1001_HCLTech_BB BOQ" xfId="6849" xr:uid="{00000000-0005-0000-0000-0000A81A0000}"/>
    <cellStyle name="_TECIL_HSBC_Blr_FirstCutBom 010807" xfId="6850" xr:uid="{00000000-0005-0000-0000-0000A91A0000}"/>
    <cellStyle name="_Telecom DC, Gurgaon-Wipro-5.11.08" xfId="6851" xr:uid="{00000000-0005-0000-0000-0000AA1A0000}"/>
    <cellStyle name="_Teledata @ TTK Road 12.10.06,e-mail" xfId="6852" xr:uid="{00000000-0005-0000-0000-0000AB1A0000}"/>
    <cellStyle name="_Teledata @ TTK Road 12.10.06,e-mail_R1_Radius BOQ_17.07.12" xfId="6853" xr:uid="{00000000-0005-0000-0000-0000AC1A0000}"/>
    <cellStyle name="_Teledata ACSCCTVFASPAS 11-04-07 (3)" xfId="6854" xr:uid="{00000000-0005-0000-0000-0000AD1A0000}"/>
    <cellStyle name="_Teledata informatics-12.10.06" xfId="6855" xr:uid="{00000000-0005-0000-0000-0000AE1A0000}"/>
    <cellStyle name="_Teledata informatics-12.10.06_R1_Radius BOQ_17.07.12" xfId="6856" xr:uid="{00000000-0005-0000-0000-0000AF1A0000}"/>
    <cellStyle name="_telepresence CostCase_ver1_100108" xfId="6857" xr:uid="{00000000-0005-0000-0000-0000B01A0000}"/>
    <cellStyle name="_telepresence CostCase_ver1_100108_Atos" xfId="6858" xr:uid="{00000000-0005-0000-0000-0000B11A0000}"/>
    <cellStyle name="_telepresence CostCase_ver1_100108_Canara Bank Cost Case -DR- v0.1" xfId="6859" xr:uid="{00000000-0005-0000-0000-0000B21A0000}"/>
    <cellStyle name="_telepresence CostCase_ver1_100108_Canara Bank Cost Case -DR- v0.1_Atos" xfId="6860" xr:uid="{00000000-0005-0000-0000-0000B31A0000}"/>
    <cellStyle name="_telepresence CostCase_ver1_100108_Canara Bank Cost Case -DR- v0.1_Revised BOQ ATOS 030312 (2)" xfId="6861" xr:uid="{00000000-0005-0000-0000-0000B41A0000}"/>
    <cellStyle name="_telepresence CostCase_ver1_100108_Canara Bank Cost Case -PRI- v0.1" xfId="6862" xr:uid="{00000000-0005-0000-0000-0000B51A0000}"/>
    <cellStyle name="_telepresence CostCase_ver1_100108_Canara Bank Cost Case -PRI- v0.1_Atos" xfId="6863" xr:uid="{00000000-0005-0000-0000-0000B61A0000}"/>
    <cellStyle name="_telepresence CostCase_ver1_100108_Canara Bank Cost Case -PRI- v0.1_Revised BOQ ATOS 030312 (2)" xfId="6864" xr:uid="{00000000-0005-0000-0000-0000B71A0000}"/>
    <cellStyle name="_telepresence CostCase_ver1_100108_CC-Hosting-BLR-ManIPAL V0.1-5yrs-06mar10" xfId="6865" xr:uid="{00000000-0005-0000-0000-0000B81A0000}"/>
    <cellStyle name="_telepresence CostCase_ver1_100108_CC-Hosting-BLR-ManIPAL V0.1-5yrs-06mar10_Atos" xfId="6866" xr:uid="{00000000-0005-0000-0000-0000B91A0000}"/>
    <cellStyle name="_telepresence CostCase_ver1_100108_CC-Hosting-BLR-ManIPAL V0.1-5yrs-06mar10_Revised BOQ ATOS 030312 (2)" xfId="6867" xr:uid="{00000000-0005-0000-0000-0000BA1A0000}"/>
    <cellStyle name="_telepresence CostCase_ver1_100108_Cost_Case System Implementation and Software - 14-Dec" xfId="6868" xr:uid="{00000000-0005-0000-0000-0000BB1A0000}"/>
    <cellStyle name="_telepresence CostCase_ver1_100108_Cost_Case System Implementation and Software - 14-Dec_Atos" xfId="6869" xr:uid="{00000000-0005-0000-0000-0000BC1A0000}"/>
    <cellStyle name="_telepresence CostCase_ver1_100108_Cost_Case System Implementation and Software - 14-Dec_Revised BOQ ATOS 030312 (2)" xfId="6870" xr:uid="{00000000-0005-0000-0000-0000BD1A0000}"/>
    <cellStyle name="_telepresence CostCase_ver1_100108_Cost_Case_Hosting_Devas_BRM-ver0.3(1yr)" xfId="6871" xr:uid="{00000000-0005-0000-0000-0000BE1A0000}"/>
    <cellStyle name="_telepresence CostCase_ver1_100108_Cost_Case_Hosting_Devas_BRM-ver0.3(1yr)_Atos" xfId="6872" xr:uid="{00000000-0005-0000-0000-0000BF1A0000}"/>
    <cellStyle name="_telepresence CostCase_ver1_100108_Cost_Case_Hosting_Devas_BRM-ver0.3(1yr)_Revised BOQ ATOS 030312 (2)" xfId="6873" xr:uid="{00000000-0005-0000-0000-0000C01A0000}"/>
    <cellStyle name="_telepresence CostCase_ver1_100108_Revised BOQ ATOS 030312 (2)" xfId="6874" xr:uid="{00000000-0005-0000-0000-0000C11A0000}"/>
    <cellStyle name="_telepresence CostCase_ver1_100108_Software and OTC Server implementation - 24-Nov" xfId="6875" xr:uid="{00000000-0005-0000-0000-0000C21A0000}"/>
    <cellStyle name="_telepresence CostCase_ver1_100108_Software and OTC Server implementation - 24-Nov_Atos" xfId="6876" xr:uid="{00000000-0005-0000-0000-0000C31A0000}"/>
    <cellStyle name="_telepresence CostCase_ver1_100108_Software and OTC Server implementation - 24-Nov_Revised BOQ ATOS 030312 (2)" xfId="6877" xr:uid="{00000000-0005-0000-0000-0000C41A0000}"/>
    <cellStyle name="_telepresence CostCase_ver1_100108_SS" xfId="6878" xr:uid="{00000000-0005-0000-0000-0000C51A0000}"/>
    <cellStyle name="_telepresence CostCase_ver1_100108_SS_Atos" xfId="6879" xr:uid="{00000000-0005-0000-0000-0000C61A0000}"/>
    <cellStyle name="_telepresence CostCase_ver1_100108_SS_Revised BOQ ATOS 030312 (2)" xfId="6880" xr:uid="{00000000-0005-0000-0000-0000C71A0000}"/>
    <cellStyle name="_Tender Unpriced BOQ Draft Rev 0 RELIANCE" xfId="6881" xr:uid="{00000000-0005-0000-0000-0000C81A0000}"/>
    <cellStyle name="_Tender Unpriced BOQ Draft Rev 0 RELIANCE_R1_Radius BOQ_17.07.12" xfId="6882" xr:uid="{00000000-0005-0000-0000-0000C91A0000}"/>
    <cellStyle name="_TFMS_(15.2.9)_v5" xfId="6883" xr:uid="{00000000-0005-0000-0000-0000CA1A0000}"/>
    <cellStyle name="_TI costing V.1.32 12Apr06" xfId="6884" xr:uid="{00000000-0005-0000-0000-0000CB1A0000}"/>
    <cellStyle name="_Time of India-Cisco MA-5 years" xfId="6885" xr:uid="{00000000-0005-0000-0000-0000CC1A0000}"/>
    <cellStyle name="_Times" xfId="6886" xr:uid="{00000000-0005-0000-0000-0000CD1A0000}"/>
    <cellStyle name="_Times of India,airoliNDT-rev" xfId="6887" xr:uid="{00000000-0005-0000-0000-0000CE1A0000}"/>
    <cellStyle name="_Times square - Unpriced_01.02.07" xfId="6888" xr:uid="{00000000-0005-0000-0000-0000CF1A0000}"/>
    <cellStyle name="_Tivoli_KarnatakaEGov_27Jan09" xfId="6889" xr:uid="{00000000-0005-0000-0000-0000D01A0000}"/>
    <cellStyle name="_Tivoli_KarnatakaEGov_30Jan09" xfId="6890" xr:uid="{00000000-0005-0000-0000-0000D11A0000}"/>
    <cellStyle name="_TivoliStorage BoM Amicorp - 040309" xfId="6891" xr:uid="{00000000-0005-0000-0000-0000D21A0000}"/>
    <cellStyle name="_TivoliStorage BoM Amicorp - 040309_Atos" xfId="6892" xr:uid="{00000000-0005-0000-0000-0000D31A0000}"/>
    <cellStyle name="_TivoliStorage BoM Amicorp - 040309_Revised BOQ ATOS 030312 (2)" xfId="6893" xr:uid="{00000000-0005-0000-0000-0000D41A0000}"/>
    <cellStyle name="_TivoliStorage BoM IBA -300108" xfId="6894" xr:uid="{00000000-0005-0000-0000-0000D51A0000}"/>
    <cellStyle name="_TivoliStorage BoM IBA -300108_Atos" xfId="6895" xr:uid="{00000000-0005-0000-0000-0000D61A0000}"/>
    <cellStyle name="_TivoliStorage BoM IBA -300108_Revised BOQ ATOS 030312 (2)" xfId="6896" xr:uid="{00000000-0005-0000-0000-0000D71A0000}"/>
    <cellStyle name="_TMB_TSM_Shravani_020309-Option2" xfId="6897" xr:uid="{00000000-0005-0000-0000-0000D81A0000}"/>
    <cellStyle name="_TMB_TSM_Shravani_020309-Option2_Atos" xfId="6898" xr:uid="{00000000-0005-0000-0000-0000D91A0000}"/>
    <cellStyle name="_TMB_TSM_Shravani_020309-Option2_Revised BOQ ATOS 030312 (2)" xfId="6899" xr:uid="{00000000-0005-0000-0000-0000DA1A0000}"/>
    <cellStyle name="_TNS Bud" xfId="6900" xr:uid="{00000000-0005-0000-0000-0000DB1A0000}"/>
    <cellStyle name="_Torrent 080115" xfId="6901" xr:uid="{00000000-0005-0000-0000-0000DC1A0000}"/>
    <cellStyle name="_Torrent Power 25-2-2008" xfId="6902" xr:uid="{00000000-0005-0000-0000-0000DD1A0000}"/>
    <cellStyle name="_Total work Struc.&amp; Fini scope for BLD-03 Buid tec " xfId="6903" xr:uid="{00000000-0005-0000-0000-0000DE1A0000}"/>
    <cellStyle name="_TOWER D" xfId="6904" xr:uid="{00000000-0005-0000-0000-0000DF1A0000}"/>
    <cellStyle name="_TPC_Metlife_Ramgopal_01Dec08" xfId="6905" xr:uid="{00000000-0005-0000-0000-0000E01A0000}"/>
    <cellStyle name="_TPC_Metlife_ramgopal_20Nov08" xfId="6906" xr:uid="{00000000-0005-0000-0000-0000E11A0000}"/>
    <cellStyle name="_Tranocean BMS 16.01.07 DI" xfId="6907" xr:uid="{00000000-0005-0000-0000-0000E21A0000}"/>
    <cellStyle name="_Tranocean BMS 19.01.07 R1 INR" xfId="6908" xr:uid="{00000000-0005-0000-0000-0000E31A0000}"/>
    <cellStyle name="_Tranocean BMS 19.01.07 R1 INR_R1_Radius BOQ_17.07.12" xfId="6909" xr:uid="{00000000-0005-0000-0000-0000E41A0000}"/>
    <cellStyle name="_Transferable Material VAT Liablity - SBM Homes (Sep-2010)" xfId="6910" xr:uid="{00000000-0005-0000-0000-0000E51A0000}"/>
    <cellStyle name="_Transocean Security-10.01.07-INR" xfId="6911" xr:uid="{00000000-0005-0000-0000-0000E61A0000}"/>
    <cellStyle name="_Trimax, Bangalore-05.03.09" xfId="6912" xr:uid="{00000000-0005-0000-0000-0000E71A0000}"/>
    <cellStyle name="_TSDC Tivoli  BOM 050109" xfId="6913" xr:uid="{00000000-0005-0000-0000-0000E81A0000}"/>
    <cellStyle name="_TSM BoM Rank -  040208" xfId="6914" xr:uid="{00000000-0005-0000-0000-0000E91A0000}"/>
    <cellStyle name="_TSM BoM Rank -  040208_Atos" xfId="6915" xr:uid="{00000000-0005-0000-0000-0000EA1A0000}"/>
    <cellStyle name="_TSM BoM Rank -  040208_CC-Hosting-BLR-ManIPAL V0.1-5yrs-06mar10" xfId="6916" xr:uid="{00000000-0005-0000-0000-0000EB1A0000}"/>
    <cellStyle name="_TSM BoM Rank -  040208_CC-Hosting-BLR-ManIPAL V0.1-5yrs-06mar10_Atos" xfId="6917" xr:uid="{00000000-0005-0000-0000-0000EC1A0000}"/>
    <cellStyle name="_TSM BoM Rank -  040208_CC-Hosting-BLR-ManIPAL V0.1-5yrs-06mar10_Revised BOQ ATOS 030312 (2)" xfId="6918" xr:uid="{00000000-0005-0000-0000-0000ED1A0000}"/>
    <cellStyle name="_TSM BoM Rank -  040208_Cost_Case System Implementation and Software - 14-Dec" xfId="6919" xr:uid="{00000000-0005-0000-0000-0000EE1A0000}"/>
    <cellStyle name="_TSM BoM Rank -  040208_Cost_Case System Implementation and Software - 14-Dec_Atos" xfId="6920" xr:uid="{00000000-0005-0000-0000-0000EF1A0000}"/>
    <cellStyle name="_TSM BoM Rank -  040208_Cost_Case System Implementation and Software - 14-Dec_Revised BOQ ATOS 030312 (2)" xfId="6921" xr:uid="{00000000-0005-0000-0000-0000F01A0000}"/>
    <cellStyle name="_TSM BoM Rank -  040208_Cost_Case_Hosting_Devas_BRM-ver0.3(1yr)" xfId="6922" xr:uid="{00000000-0005-0000-0000-0000F11A0000}"/>
    <cellStyle name="_TSM BoM Rank -  040208_Cost_Case_Hosting_Devas_BRM-ver0.3(1yr)_Atos" xfId="6923" xr:uid="{00000000-0005-0000-0000-0000F21A0000}"/>
    <cellStyle name="_TSM BoM Rank -  040208_Cost_Case_Hosting_Devas_BRM-ver0.3(1yr)_Revised BOQ ATOS 030312 (2)" xfId="6924" xr:uid="{00000000-0005-0000-0000-0000F31A0000}"/>
    <cellStyle name="_TSM BoM Rank -  040208_Revised BOQ ATOS 030312 (2)" xfId="6925" xr:uid="{00000000-0005-0000-0000-0000F41A0000}"/>
    <cellStyle name="_TSM BoM Rank -  040208_Software and OTC Server implementation - 24-Nov" xfId="6926" xr:uid="{00000000-0005-0000-0000-0000F51A0000}"/>
    <cellStyle name="_TSM BoM Rank -  040208_Software and OTC Server implementation - 24-Nov_Atos" xfId="6927" xr:uid="{00000000-0005-0000-0000-0000F61A0000}"/>
    <cellStyle name="_TSM BoM Rank -  040208_Software and OTC Server implementation - 24-Nov_Revised BOQ ATOS 030312 (2)" xfId="6928" xr:uid="{00000000-0005-0000-0000-0000F71A0000}"/>
    <cellStyle name="_TSM BoM Rank -  040208_SS" xfId="6929" xr:uid="{00000000-0005-0000-0000-0000F81A0000}"/>
    <cellStyle name="_TSM BoM Rank -  040208_SS_Atos" xfId="6930" xr:uid="{00000000-0005-0000-0000-0000F91A0000}"/>
    <cellStyle name="_TSM BoM Rank -  040208_SS_Revised BOQ ATOS 030312 (2)" xfId="6931" xr:uid="{00000000-0005-0000-0000-0000FA1A0000}"/>
    <cellStyle name="_TSM Effort v1.3" xfId="6932" xr:uid="{00000000-0005-0000-0000-0000FB1A0000}"/>
    <cellStyle name="_TSM Suport" xfId="6933" xr:uid="{00000000-0005-0000-0000-0000FC1A0000}"/>
    <cellStyle name="_TSM Suport_Atos" xfId="6934" xr:uid="{00000000-0005-0000-0000-0000FD1A0000}"/>
    <cellStyle name="_TSM Suport_Canara Bank Cost Case -DR- v0.1" xfId="6935" xr:uid="{00000000-0005-0000-0000-0000FE1A0000}"/>
    <cellStyle name="_TSM Suport_Canara Bank Cost Case -DR- v0.1_Atos" xfId="6936" xr:uid="{00000000-0005-0000-0000-0000FF1A0000}"/>
    <cellStyle name="_TSM Suport_Canara Bank Cost Case -DR- v0.1_Revised BOQ ATOS 030312 (2)" xfId="6937" xr:uid="{00000000-0005-0000-0000-0000001B0000}"/>
    <cellStyle name="_TSM Suport_Canara Bank Cost Case -PRI- v0.1" xfId="6938" xr:uid="{00000000-0005-0000-0000-0000011B0000}"/>
    <cellStyle name="_TSM Suport_Canara Bank Cost Case -PRI- v0.1_Atos" xfId="6939" xr:uid="{00000000-0005-0000-0000-0000021B0000}"/>
    <cellStyle name="_TSM Suport_Canara Bank Cost Case -PRI- v0.1_Revised BOQ ATOS 030312 (2)" xfId="6940" xr:uid="{00000000-0005-0000-0000-0000031B0000}"/>
    <cellStyle name="_TSM Suport_CC-Hosting-BLR-ManIPAL V0.1-5yrs-06mar10" xfId="6941" xr:uid="{00000000-0005-0000-0000-0000041B0000}"/>
    <cellStyle name="_TSM Suport_CC-Hosting-BLR-ManIPAL V0.1-5yrs-06mar10_Atos" xfId="6942" xr:uid="{00000000-0005-0000-0000-0000051B0000}"/>
    <cellStyle name="_TSM Suport_CC-Hosting-BLR-ManIPAL V0.1-5yrs-06mar10_Revised BOQ ATOS 030312 (2)" xfId="6943" xr:uid="{00000000-0005-0000-0000-0000061B0000}"/>
    <cellStyle name="_TSM Suport_Cost_Case System Implementation and Software - 14-Dec" xfId="6944" xr:uid="{00000000-0005-0000-0000-0000071B0000}"/>
    <cellStyle name="_TSM Suport_Cost_Case System Implementation and Software - 14-Dec_Atos" xfId="6945" xr:uid="{00000000-0005-0000-0000-0000081B0000}"/>
    <cellStyle name="_TSM Suport_Cost_Case System Implementation and Software - 14-Dec_Revised BOQ ATOS 030312 (2)" xfId="6946" xr:uid="{00000000-0005-0000-0000-0000091B0000}"/>
    <cellStyle name="_TSM Suport_Cost_Case_Hosting_Devas_BRM-ver0.3(1yr)" xfId="6947" xr:uid="{00000000-0005-0000-0000-00000A1B0000}"/>
    <cellStyle name="_TSM Suport_Cost_Case_Hosting_Devas_BRM-ver0.3(1yr)_Atos" xfId="6948" xr:uid="{00000000-0005-0000-0000-00000B1B0000}"/>
    <cellStyle name="_TSM Suport_Cost_Case_Hosting_Devas_BRM-ver0.3(1yr)_Revised BOQ ATOS 030312 (2)" xfId="6949" xr:uid="{00000000-0005-0000-0000-00000C1B0000}"/>
    <cellStyle name="_TSM Suport_Revised BOQ ATOS 030312 (2)" xfId="6950" xr:uid="{00000000-0005-0000-0000-00000D1B0000}"/>
    <cellStyle name="_TSM Suport_Software and OTC Server implementation - 24-Nov" xfId="6951" xr:uid="{00000000-0005-0000-0000-00000E1B0000}"/>
    <cellStyle name="_TSM Suport_Software and OTC Server implementation - 24-Nov_Atos" xfId="6952" xr:uid="{00000000-0005-0000-0000-00000F1B0000}"/>
    <cellStyle name="_TSM Suport_Software and OTC Server implementation - 24-Nov_Revised BOQ ATOS 030312 (2)" xfId="6953" xr:uid="{00000000-0005-0000-0000-0000101B0000}"/>
    <cellStyle name="_TSM Suport_SS" xfId="6954" xr:uid="{00000000-0005-0000-0000-0000111B0000}"/>
    <cellStyle name="_TSM Suport_SS_Atos" xfId="6955" xr:uid="{00000000-0005-0000-0000-0000121B0000}"/>
    <cellStyle name="_TSM Suport_SS_Revised BOQ ATOS 030312 (2)" xfId="6956" xr:uid="{00000000-0005-0000-0000-0000131B0000}"/>
    <cellStyle name="_TSM Support MOES" xfId="6957" xr:uid="{00000000-0005-0000-0000-0000141B0000}"/>
    <cellStyle name="_TSM Support MOES_Atos" xfId="6958" xr:uid="{00000000-0005-0000-0000-0000151B0000}"/>
    <cellStyle name="_TSM Support MOES_Canara Bank Cost Case -DR- v0.1" xfId="6959" xr:uid="{00000000-0005-0000-0000-0000161B0000}"/>
    <cellStyle name="_TSM Support MOES_Canara Bank Cost Case -DR- v0.1_Atos" xfId="6960" xr:uid="{00000000-0005-0000-0000-0000171B0000}"/>
    <cellStyle name="_TSM Support MOES_Canara Bank Cost Case -DR- v0.1_Revised BOQ ATOS 030312 (2)" xfId="6961" xr:uid="{00000000-0005-0000-0000-0000181B0000}"/>
    <cellStyle name="_TSM Support MOES_Canara Bank Cost Case -PRI- v0.1" xfId="6962" xr:uid="{00000000-0005-0000-0000-0000191B0000}"/>
    <cellStyle name="_TSM Support MOES_Canara Bank Cost Case -PRI- v0.1_Atos" xfId="6963" xr:uid="{00000000-0005-0000-0000-00001A1B0000}"/>
    <cellStyle name="_TSM Support MOES_Canara Bank Cost Case -PRI- v0.1_Revised BOQ ATOS 030312 (2)" xfId="6964" xr:uid="{00000000-0005-0000-0000-00001B1B0000}"/>
    <cellStyle name="_TSM Support MOES_CC-Hosting-BLR-ManIPAL V0.1-5yrs-06mar10" xfId="6965" xr:uid="{00000000-0005-0000-0000-00001C1B0000}"/>
    <cellStyle name="_TSM Support MOES_CC-Hosting-BLR-ManIPAL V0.1-5yrs-06mar10_Atos" xfId="6966" xr:uid="{00000000-0005-0000-0000-00001D1B0000}"/>
    <cellStyle name="_TSM Support MOES_CC-Hosting-BLR-ManIPAL V0.1-5yrs-06mar10_Revised BOQ ATOS 030312 (2)" xfId="6967" xr:uid="{00000000-0005-0000-0000-00001E1B0000}"/>
    <cellStyle name="_TSM Support MOES_Cost_Case System Implementation and Software - 14-Dec" xfId="6968" xr:uid="{00000000-0005-0000-0000-00001F1B0000}"/>
    <cellStyle name="_TSM Support MOES_Cost_Case System Implementation and Software - 14-Dec_Atos" xfId="6969" xr:uid="{00000000-0005-0000-0000-0000201B0000}"/>
    <cellStyle name="_TSM Support MOES_Cost_Case System Implementation and Software - 14-Dec_Revised BOQ ATOS 030312 (2)" xfId="6970" xr:uid="{00000000-0005-0000-0000-0000211B0000}"/>
    <cellStyle name="_TSM Support MOES_Cost_Case_Hosting_Devas_BRM-ver0.3(1yr)" xfId="6971" xr:uid="{00000000-0005-0000-0000-0000221B0000}"/>
    <cellStyle name="_TSM Support MOES_Cost_Case_Hosting_Devas_BRM-ver0.3(1yr)_Atos" xfId="6972" xr:uid="{00000000-0005-0000-0000-0000231B0000}"/>
    <cellStyle name="_TSM Support MOES_Cost_Case_Hosting_Devas_BRM-ver0.3(1yr)_Revised BOQ ATOS 030312 (2)" xfId="6973" xr:uid="{00000000-0005-0000-0000-0000241B0000}"/>
    <cellStyle name="_TSM Support MOES_Revised BOQ ATOS 030312 (2)" xfId="6974" xr:uid="{00000000-0005-0000-0000-0000251B0000}"/>
    <cellStyle name="_TSM Support MOES_Software and OTC Server implementation - 24-Nov" xfId="6975" xr:uid="{00000000-0005-0000-0000-0000261B0000}"/>
    <cellStyle name="_TSM Support MOES_Software and OTC Server implementation - 24-Nov_Atos" xfId="6976" xr:uid="{00000000-0005-0000-0000-0000271B0000}"/>
    <cellStyle name="_TSM Support MOES_Software and OTC Server implementation - 24-Nov_Revised BOQ ATOS 030312 (2)" xfId="6977" xr:uid="{00000000-0005-0000-0000-0000281B0000}"/>
    <cellStyle name="_TSM Support MOES_SS" xfId="6978" xr:uid="{00000000-0005-0000-0000-0000291B0000}"/>
    <cellStyle name="_TSM Support MOES_SS_Atos" xfId="6979" xr:uid="{00000000-0005-0000-0000-00002A1B0000}"/>
    <cellStyle name="_TSM Support MOES_SS_Revised BOQ ATOS 030312 (2)" xfId="6980" xr:uid="{00000000-0005-0000-0000-00002B1B0000}"/>
    <cellStyle name="_TSM Support MOES_v1" xfId="6981" xr:uid="{00000000-0005-0000-0000-00002C1B0000}"/>
    <cellStyle name="_TSM Support MOES_v1_Atos" xfId="6982" xr:uid="{00000000-0005-0000-0000-00002D1B0000}"/>
    <cellStyle name="_TSM Support MOES_v1_Canara Bank Cost Case -DR- v0.1" xfId="6983" xr:uid="{00000000-0005-0000-0000-00002E1B0000}"/>
    <cellStyle name="_TSM Support MOES_v1_Canara Bank Cost Case -DR- v0.1_Atos" xfId="6984" xr:uid="{00000000-0005-0000-0000-00002F1B0000}"/>
    <cellStyle name="_TSM Support MOES_v1_Canara Bank Cost Case -DR- v0.1_Revised BOQ ATOS 030312 (2)" xfId="6985" xr:uid="{00000000-0005-0000-0000-0000301B0000}"/>
    <cellStyle name="_TSM Support MOES_v1_Canara Bank Cost Case -PRI- v0.1" xfId="6986" xr:uid="{00000000-0005-0000-0000-0000311B0000}"/>
    <cellStyle name="_TSM Support MOES_v1_Canara Bank Cost Case -PRI- v0.1_Atos" xfId="6987" xr:uid="{00000000-0005-0000-0000-0000321B0000}"/>
    <cellStyle name="_TSM Support MOES_v1_Canara Bank Cost Case -PRI- v0.1_Revised BOQ ATOS 030312 (2)" xfId="6988" xr:uid="{00000000-0005-0000-0000-0000331B0000}"/>
    <cellStyle name="_TSM Support MOES_v1_CC-Hosting-BLR-ManIPAL V0.1-5yrs-06mar10" xfId="6989" xr:uid="{00000000-0005-0000-0000-0000341B0000}"/>
    <cellStyle name="_TSM Support MOES_v1_CC-Hosting-BLR-ManIPAL V0.1-5yrs-06mar10_Atos" xfId="6990" xr:uid="{00000000-0005-0000-0000-0000351B0000}"/>
    <cellStyle name="_TSM Support MOES_v1_CC-Hosting-BLR-ManIPAL V0.1-5yrs-06mar10_Revised BOQ ATOS 030312 (2)" xfId="6991" xr:uid="{00000000-0005-0000-0000-0000361B0000}"/>
    <cellStyle name="_TSM Support MOES_v1_Cost_Case System Implementation and Software - 14-Dec" xfId="6992" xr:uid="{00000000-0005-0000-0000-0000371B0000}"/>
    <cellStyle name="_TSM Support MOES_v1_Cost_Case System Implementation and Software - 14-Dec_Atos" xfId="6993" xr:uid="{00000000-0005-0000-0000-0000381B0000}"/>
    <cellStyle name="_TSM Support MOES_v1_Cost_Case System Implementation and Software - 14-Dec_Revised BOQ ATOS 030312 (2)" xfId="6994" xr:uid="{00000000-0005-0000-0000-0000391B0000}"/>
    <cellStyle name="_TSM Support MOES_v1_Cost_Case_Hosting_Devas_BRM-ver0.3(1yr)" xfId="6995" xr:uid="{00000000-0005-0000-0000-00003A1B0000}"/>
    <cellStyle name="_TSM Support MOES_v1_Cost_Case_Hosting_Devas_BRM-ver0.3(1yr)_Atos" xfId="6996" xr:uid="{00000000-0005-0000-0000-00003B1B0000}"/>
    <cellStyle name="_TSM Support MOES_v1_Cost_Case_Hosting_Devas_BRM-ver0.3(1yr)_Revised BOQ ATOS 030312 (2)" xfId="6997" xr:uid="{00000000-0005-0000-0000-00003C1B0000}"/>
    <cellStyle name="_TSM Support MOES_v1_Revised BOQ ATOS 030312 (2)" xfId="6998" xr:uid="{00000000-0005-0000-0000-00003D1B0000}"/>
    <cellStyle name="_TSM Support MOES_v1_Software and OTC Server implementation - 24-Nov" xfId="6999" xr:uid="{00000000-0005-0000-0000-00003E1B0000}"/>
    <cellStyle name="_TSM Support MOES_v1_Software and OTC Server implementation - 24-Nov_Atos" xfId="7000" xr:uid="{00000000-0005-0000-0000-00003F1B0000}"/>
    <cellStyle name="_TSM Support MOES_v1_Software and OTC Server implementation - 24-Nov_Revised BOQ ATOS 030312 (2)" xfId="7001" xr:uid="{00000000-0005-0000-0000-0000401B0000}"/>
    <cellStyle name="_TSM Support MOES_v1_SS" xfId="7002" xr:uid="{00000000-0005-0000-0000-0000411B0000}"/>
    <cellStyle name="_TSM Support MOES_v1_SS_Atos" xfId="7003" xr:uid="{00000000-0005-0000-0000-0000421B0000}"/>
    <cellStyle name="_TSM Support MOES_v1_SS_Revised BOQ ATOS 030312 (2)" xfId="7004" xr:uid="{00000000-0005-0000-0000-0000431B0000}"/>
    <cellStyle name="_TSM_Canarabank_Amit_03May08" xfId="7005" xr:uid="{00000000-0005-0000-0000-0000441B0000}"/>
    <cellStyle name="_TSM_HyundaiMotors_Udaya_20Mar08" xfId="7006" xr:uid="{00000000-0005-0000-0000-0000451B0000}"/>
    <cellStyle name="_TSM_HyundaiMotors_Udaya_20Mar08_Atos" xfId="7007" xr:uid="{00000000-0005-0000-0000-0000461B0000}"/>
    <cellStyle name="_TSM_HyundaiMotors_Udaya_20Mar08_Revised BOQ ATOS 030312 (2)" xfId="7008" xr:uid="{00000000-0005-0000-0000-0000471B0000}"/>
    <cellStyle name="_TSM_JINDAL SAW_21-07 V1" xfId="7009" xr:uid="{00000000-0005-0000-0000-0000481B0000}"/>
    <cellStyle name="_TSM_JINDAL SAW_21-07 V1_Atos" xfId="7010" xr:uid="{00000000-0005-0000-0000-0000491B0000}"/>
    <cellStyle name="_TSM_JINDAL SAW_21-07 V1_Canara Bank Cost Case -DR- v0.1" xfId="7011" xr:uid="{00000000-0005-0000-0000-00004A1B0000}"/>
    <cellStyle name="_TSM_JINDAL SAW_21-07 V1_Canara Bank Cost Case -DR- v0.1_Atos" xfId="7012" xr:uid="{00000000-0005-0000-0000-00004B1B0000}"/>
    <cellStyle name="_TSM_JINDAL SAW_21-07 V1_Canara Bank Cost Case -DR- v0.1_Revised BOQ ATOS 030312 (2)" xfId="7013" xr:uid="{00000000-0005-0000-0000-00004C1B0000}"/>
    <cellStyle name="_TSM_JINDAL SAW_21-07 V1_Canara Bank Cost Case -PRI- v0.1" xfId="7014" xr:uid="{00000000-0005-0000-0000-00004D1B0000}"/>
    <cellStyle name="_TSM_JINDAL SAW_21-07 V1_Canara Bank Cost Case -PRI- v0.1_Atos" xfId="7015" xr:uid="{00000000-0005-0000-0000-00004E1B0000}"/>
    <cellStyle name="_TSM_JINDAL SAW_21-07 V1_Canara Bank Cost Case -PRI- v0.1_Revised BOQ ATOS 030312 (2)" xfId="7016" xr:uid="{00000000-0005-0000-0000-00004F1B0000}"/>
    <cellStyle name="_TSM_JINDAL SAW_21-07 V1_CC-Hosting-BLR-ManIPAL V0.1-5yrs-06mar10" xfId="7017" xr:uid="{00000000-0005-0000-0000-0000501B0000}"/>
    <cellStyle name="_TSM_JINDAL SAW_21-07 V1_CC-Hosting-BLR-ManIPAL V0.1-5yrs-06mar10_Atos" xfId="7018" xr:uid="{00000000-0005-0000-0000-0000511B0000}"/>
    <cellStyle name="_TSM_JINDAL SAW_21-07 V1_CC-Hosting-BLR-ManIPAL V0.1-5yrs-06mar10_Revised BOQ ATOS 030312 (2)" xfId="7019" xr:uid="{00000000-0005-0000-0000-0000521B0000}"/>
    <cellStyle name="_TSM_JINDAL SAW_21-07 V1_Cost_Case System Implementation and Software - 14-Dec" xfId="7020" xr:uid="{00000000-0005-0000-0000-0000531B0000}"/>
    <cellStyle name="_TSM_JINDAL SAW_21-07 V1_Cost_Case System Implementation and Software - 14-Dec_Atos" xfId="7021" xr:uid="{00000000-0005-0000-0000-0000541B0000}"/>
    <cellStyle name="_TSM_JINDAL SAW_21-07 V1_Cost_Case System Implementation and Software - 14-Dec_Revised BOQ ATOS 030312 (2)" xfId="7022" xr:uid="{00000000-0005-0000-0000-0000551B0000}"/>
    <cellStyle name="_TSM_JINDAL SAW_21-07 V1_Cost_Case_Hosting_Devas_BRM-ver0.3(1yr)" xfId="7023" xr:uid="{00000000-0005-0000-0000-0000561B0000}"/>
    <cellStyle name="_TSM_JINDAL SAW_21-07 V1_Cost_Case_Hosting_Devas_BRM-ver0.3(1yr)_Atos" xfId="7024" xr:uid="{00000000-0005-0000-0000-0000571B0000}"/>
    <cellStyle name="_TSM_JINDAL SAW_21-07 V1_Cost_Case_Hosting_Devas_BRM-ver0.3(1yr)_Revised BOQ ATOS 030312 (2)" xfId="7025" xr:uid="{00000000-0005-0000-0000-0000581B0000}"/>
    <cellStyle name="_TSM_JINDAL SAW_21-07 V1_Revised BOQ ATOS 030312 (2)" xfId="7026" xr:uid="{00000000-0005-0000-0000-0000591B0000}"/>
    <cellStyle name="_TSM_JINDAL SAW_21-07 V1_Software and OTC Server implementation - 24-Nov" xfId="7027" xr:uid="{00000000-0005-0000-0000-00005A1B0000}"/>
    <cellStyle name="_TSM_JINDAL SAW_21-07 V1_Software and OTC Server implementation - 24-Nov_Atos" xfId="7028" xr:uid="{00000000-0005-0000-0000-00005B1B0000}"/>
    <cellStyle name="_TSM_JINDAL SAW_21-07 V1_Software and OTC Server implementation - 24-Nov_Revised BOQ ATOS 030312 (2)" xfId="7029" xr:uid="{00000000-0005-0000-0000-00005C1B0000}"/>
    <cellStyle name="_TSM_JINDAL SAW_21-07 V1_SS" xfId="7030" xr:uid="{00000000-0005-0000-0000-00005D1B0000}"/>
    <cellStyle name="_TSM_JINDAL SAW_21-07 V1_SS_Atos" xfId="7031" xr:uid="{00000000-0005-0000-0000-00005E1B0000}"/>
    <cellStyle name="_TSM_JINDAL SAW_21-07 V1_SS_Revised BOQ ATOS 030312 (2)" xfId="7032" xr:uid="{00000000-0005-0000-0000-00005F1B0000}"/>
    <cellStyle name="_TSM_LancoGroup_Radha_21May08" xfId="7033" xr:uid="{00000000-0005-0000-0000-0000601B0000}"/>
    <cellStyle name="_TSM_LancoGroup_Radha_21May08_Atos" xfId="7034" xr:uid="{00000000-0005-0000-0000-0000611B0000}"/>
    <cellStyle name="_TSM_LancoGroup_Radha_21May08_Revised BOQ ATOS 030312 (2)" xfId="7035" xr:uid="{00000000-0005-0000-0000-0000621B0000}"/>
    <cellStyle name="_TSM_RINL-VSP_Satyam_08Oct08" xfId="7036" xr:uid="{00000000-0005-0000-0000-0000631B0000}"/>
    <cellStyle name="_TSM_RINL-VSP_Satyam_13Feb08" xfId="7037" xr:uid="{00000000-0005-0000-0000-0000641B0000}"/>
    <cellStyle name="_TSM_RINL-VSP_Satyam_18Feb08" xfId="7038" xr:uid="{00000000-0005-0000-0000-0000651B0000}"/>
    <cellStyle name="_TSM_RINL-VSP_Shashank_08Jan08" xfId="7039" xr:uid="{00000000-0005-0000-0000-0000661B0000}"/>
    <cellStyle name="_TSM_RINL-VSP_Shashank_08Jan08_Atos" xfId="7040" xr:uid="{00000000-0005-0000-0000-0000671B0000}"/>
    <cellStyle name="_TSM_RINL-VSP_Shashank_08Jan08_Revised BOQ ATOS 030312 (2)" xfId="7041" xr:uid="{00000000-0005-0000-0000-0000681B0000}"/>
    <cellStyle name="_TSM_RINL-VSP_Shashank_09an08" xfId="7042" xr:uid="{00000000-0005-0000-0000-0000691B0000}"/>
    <cellStyle name="_TSM_RINL-VSP_Shashank_09an08_Atos" xfId="7043" xr:uid="{00000000-0005-0000-0000-00006A1B0000}"/>
    <cellStyle name="_TSM_RINL-VSP_Shashank_09an08_Revised BOQ ATOS 030312 (2)" xfId="7044" xr:uid="{00000000-0005-0000-0000-00006B1B0000}"/>
    <cellStyle name="_TTSL" xfId="7045" xr:uid="{00000000-0005-0000-0000-00006C1B0000}"/>
    <cellStyle name="_TTSL_Gurgoan" xfId="7046" xr:uid="{00000000-0005-0000-0000-00006D1B0000}"/>
    <cellStyle name="_TX IO Current Calculation" xfId="7047" xr:uid="{00000000-0005-0000-0000-00006E1B0000}"/>
    <cellStyle name="_TX IO Current Calculation_R1_Radius BOQ_17.07.12" xfId="7048" xr:uid="{00000000-0005-0000-0000-00006F1B0000}"/>
    <cellStyle name="_Type-IV BOQ &amp; Meas 30-04-09" xfId="7049" xr:uid="{00000000-0005-0000-0000-0000701B0000}"/>
    <cellStyle name="_UB- Citigroup - 30.12.06" xfId="7050" xr:uid="{00000000-0005-0000-0000-0000711B0000}"/>
    <cellStyle name="_UB- Citigroup - 30.12.06_R1_Radius BOQ_17.07.12" xfId="7051" xr:uid="{00000000-0005-0000-0000-0000721B0000}"/>
    <cellStyle name="_UB-CITY-POINT-SUMMARY-SEP-17" xfId="7052" xr:uid="{00000000-0005-0000-0000-0000731B0000}"/>
    <cellStyle name="_UB-CITY-POINT-SUMMARY-SEP-17_R1_Radius BOQ_17.07.12" xfId="7053" xr:uid="{00000000-0005-0000-0000-0000741B0000}"/>
    <cellStyle name="_UBI FM Cost Case_Mar4_v1" xfId="7054" xr:uid="{00000000-0005-0000-0000-0000751B0000}"/>
    <cellStyle name="_UBI_CTS_CostCase_V4_finalclarification_tst" xfId="7055" xr:uid="{00000000-0005-0000-0000-0000761B0000}"/>
    <cellStyle name="_UBS Mumbai BOQ 1108" xfId="7056" xr:uid="{00000000-0005-0000-0000-0000771B0000}"/>
    <cellStyle name="_UCO ITS Cisco Cost case Oct v1_22 13th Nov" xfId="7057" xr:uid="{00000000-0005-0000-0000-0000781B0000}"/>
    <cellStyle name="_UCO ITS Cisco Cost case Oct v1_22 13th Nov_Atos" xfId="7058" xr:uid="{00000000-0005-0000-0000-0000791B0000}"/>
    <cellStyle name="_UCO ITS Cisco Cost case Oct v1_22 13th Nov_CBS ITS Cost case V15_170809" xfId="7059" xr:uid="{00000000-0005-0000-0000-00007A1B0000}"/>
    <cellStyle name="_UCO ITS Cisco Cost case Oct v1_22 13th Nov_CBS ITS Cost case V15_170809_Atos" xfId="7060" xr:uid="{00000000-0005-0000-0000-00007B1B0000}"/>
    <cellStyle name="_UCO ITS Cisco Cost case Oct v1_22 13th Nov_CBS ITS Cost case V15_170809_Can Bank cost case_23rdFeb2010_V3" xfId="7061" xr:uid="{00000000-0005-0000-0000-00007C1B0000}"/>
    <cellStyle name="_UCO ITS Cisco Cost case Oct v1_22 13th Nov_CBS ITS Cost case V15_170809_Can Bank cost case_23rdFeb2010_V3_Atos" xfId="7062" xr:uid="{00000000-0005-0000-0000-00007D1B0000}"/>
    <cellStyle name="_UCO ITS Cisco Cost case Oct v1_22 13th Nov_CBS ITS Cost case V15_170809_Can Bank cost case_23rdFeb2010_V3_R0_Radius BOQ" xfId="7063" xr:uid="{00000000-0005-0000-0000-00007E1B0000}"/>
    <cellStyle name="_UCO ITS Cisco Cost case Oct v1_22 13th Nov_CBS ITS Cost case V15_170809_Can Bank cost case_23rdFeb2010_V3_Radius BOQ" xfId="7064" xr:uid="{00000000-0005-0000-0000-00007F1B0000}"/>
    <cellStyle name="_UCO ITS Cisco Cost case Oct v1_22 13th Nov_CBS ITS Cost case V15_170809_Can Bank cost case_23rdFeb2010_V3_Revised BOQ ATOS 030312 (2)" xfId="7065" xr:uid="{00000000-0005-0000-0000-0000801B0000}"/>
    <cellStyle name="_UCO ITS Cisco Cost case Oct v1_22 13th Nov_CBS ITS Cost case V15_170809_R0_Radius BOQ" xfId="7066" xr:uid="{00000000-0005-0000-0000-0000811B0000}"/>
    <cellStyle name="_UCO ITS Cisco Cost case Oct v1_22 13th Nov_CBS ITS Cost case V15_170809_Radius BOQ" xfId="7067" xr:uid="{00000000-0005-0000-0000-0000821B0000}"/>
    <cellStyle name="_UCO ITS Cisco Cost case Oct v1_22 13th Nov_CBS ITS Cost case V15_170809_Revised BOQ ATOS 030312 (2)" xfId="7068" xr:uid="{00000000-0005-0000-0000-0000831B0000}"/>
    <cellStyle name="_UCO ITS Cisco Cost case Oct v1_22 13th Nov_Manipa Labour Charges - 5 years 11.03.2010" xfId="7069" xr:uid="{00000000-0005-0000-0000-0000841B0000}"/>
    <cellStyle name="_UCO ITS Cisco Cost case Oct v1_22 13th Nov_Manipa Labour Charges - 5 years 11.03.2010_Atos" xfId="7070" xr:uid="{00000000-0005-0000-0000-0000851B0000}"/>
    <cellStyle name="_UCO ITS Cisco Cost case Oct v1_22 13th Nov_Manipa Labour Charges - 5 years 11.03.2010_R0_Radius BOQ" xfId="7071" xr:uid="{00000000-0005-0000-0000-0000861B0000}"/>
    <cellStyle name="_UCO ITS Cisco Cost case Oct v1_22 13th Nov_Manipa Labour Charges - 5 years 11.03.2010_Radius BOQ" xfId="7072" xr:uid="{00000000-0005-0000-0000-0000871B0000}"/>
    <cellStyle name="_UCO ITS Cisco Cost case Oct v1_22 13th Nov_Manipa Labour Charges - 5 years 11.03.2010_Revised BOQ ATOS 030312 (2)" xfId="7073" xr:uid="{00000000-0005-0000-0000-0000881B0000}"/>
    <cellStyle name="_UCO ITS Cisco Cost case Oct v1_22 13th Nov_R0_Radius BOQ" xfId="7074" xr:uid="{00000000-0005-0000-0000-0000891B0000}"/>
    <cellStyle name="_UCO ITS Cisco Cost case Oct v1_22 13th Nov_Radius BOQ" xfId="7075" xr:uid="{00000000-0005-0000-0000-00008A1B0000}"/>
    <cellStyle name="_UCO ITS Cisco Cost case Oct v1_22 13th Nov_Revised BOQ ATOS 030312 (2)" xfId="7076" xr:uid="{00000000-0005-0000-0000-00008B1B0000}"/>
    <cellStyle name="_UKMIS 1.2 July 08" xfId="7077" xr:uid="{00000000-0005-0000-0000-00008C1B0000}"/>
    <cellStyle name="_UKMIS 2.1 July 08" xfId="7078" xr:uid="{00000000-0005-0000-0000-00008D1B0000}"/>
    <cellStyle name="_Unitech Final BOM Ver1.0 9 Aug08" xfId="7079" xr:uid="{00000000-0005-0000-0000-00008E1B0000}"/>
    <cellStyle name="_UPECL" xfId="7080" xr:uid="{00000000-0005-0000-0000-00008F1B0000}"/>
    <cellStyle name="_UPID - 19-Jan-09_97%" xfId="7081" xr:uid="{00000000-0005-0000-0000-0000901B0000}"/>
    <cellStyle name="_UPID - 19-Jan-09_99%" xfId="7082" xr:uid="{00000000-0005-0000-0000-0000911B0000}"/>
    <cellStyle name="_UPS" xfId="7083" xr:uid="{00000000-0005-0000-0000-0000921B0000}"/>
    <cellStyle name="_UPS-BOQ" xfId="7084" xr:uid="{00000000-0005-0000-0000-0000931B0000}"/>
    <cellStyle name="_UPS-BOQ_050909-Tender Comparative Statements" xfId="7085" xr:uid="{00000000-0005-0000-0000-0000941B0000}"/>
    <cellStyle name="_usdv2" xfId="7086" xr:uid="{00000000-0005-0000-0000-0000951B0000}"/>
    <cellStyle name="_UTI - 23.06.06 - RiT2" xfId="7087" xr:uid="{00000000-0005-0000-0000-0000961B0000}"/>
    <cellStyle name="_UTI - 23.06.06 - RiT2_R1_Radius BOQ_17.07.12" xfId="7088" xr:uid="{00000000-0005-0000-0000-0000971B0000}"/>
    <cellStyle name="_UTI - RP - 23.06.06" xfId="7089" xr:uid="{00000000-0005-0000-0000-0000981B0000}"/>
    <cellStyle name="_UTI - RP - 23.06.06_R1_Radius BOQ_17.07.12" xfId="7090" xr:uid="{00000000-0005-0000-0000-0000991B0000}"/>
    <cellStyle name="_utilisation report Aug 08" xfId="7091" xr:uid="{00000000-0005-0000-0000-00009A1B0000}"/>
    <cellStyle name="_utilisation report july 08" xfId="7092" xr:uid="{00000000-0005-0000-0000-00009B1B0000}"/>
    <cellStyle name="_utilisation report june 08" xfId="7093" xr:uid="{00000000-0005-0000-0000-00009C1B0000}"/>
    <cellStyle name="_utilisation report sep 2008" xfId="7094" xr:uid="{00000000-0005-0000-0000-00009D1B0000}"/>
    <cellStyle name="_V1" xfId="7095" xr:uid="{00000000-0005-0000-0000-00009E1B0000}"/>
    <cellStyle name="_V1_Atos" xfId="7096" xr:uid="{00000000-0005-0000-0000-00009F1B0000}"/>
    <cellStyle name="_V1_Revised BOQ ATOS 030312 (2)" xfId="7097" xr:uid="{00000000-0005-0000-0000-0000A01B0000}"/>
    <cellStyle name="_VAS GMC Costing BLR000000 v3 23Jan07" xfId="7098" xr:uid="{00000000-0005-0000-0000-0000A11B0000}"/>
    <cellStyle name="_VAS GMC Costing BLR000000 v3 23Jan07_Atos" xfId="7099" xr:uid="{00000000-0005-0000-0000-0000A21B0000}"/>
    <cellStyle name="_VAS GMC Costing BLR000000 v3 23Jan07_Revised BOQ ATOS 030312 (2)" xfId="7100" xr:uid="{00000000-0005-0000-0000-0000A31B0000}"/>
    <cellStyle name="_Vila Parle, DC-26.09.08" xfId="7101" xr:uid="{00000000-0005-0000-0000-0000A41B0000}"/>
    <cellStyle name="_VIS Hotel (BMS) - 25.05.07R1 (version 1)" xfId="7102" xr:uid="{00000000-0005-0000-0000-0000A51B0000}"/>
    <cellStyle name="_visi patch final" xfId="7103" xr:uid="{00000000-0005-0000-0000-0000A61B0000}"/>
    <cellStyle name="_Vodafone India DD Analysis Report Ver 3.4" xfId="7104" xr:uid="{00000000-0005-0000-0000-0000A71B0000}"/>
    <cellStyle name="_Volkswagen_ DC DR - Security" xfId="7105" xr:uid="{00000000-0005-0000-0000-0000A81B0000}"/>
    <cellStyle name="_VPT_CostCase_17Nov_v2.5" xfId="7106" xr:uid="{00000000-0005-0000-0000-0000A91B0000}"/>
    <cellStyle name="_VSNL Centre at BKC" xfId="7107" xr:uid="{00000000-0005-0000-0000-0000AA1B0000}"/>
    <cellStyle name="_VSNL Centre at BKC revised 07.11.06" xfId="7108" xr:uid="{00000000-0005-0000-0000-0000AB1B0000}"/>
    <cellStyle name="_VSP DR Cost Case" xfId="7109" xr:uid="{00000000-0005-0000-0000-0000AC1B0000}"/>
    <cellStyle name="_VSP Final Hw Jan 30th 2008" xfId="7110" xr:uid="{00000000-0005-0000-0000-0000AD1B0000}"/>
    <cellStyle name="_VSP Passive bom" xfId="7111" xr:uid="{00000000-0005-0000-0000-0000AE1B0000}"/>
    <cellStyle name="_VSP Passive BOM Ver-3-pricing krone" xfId="7112" xr:uid="{00000000-0005-0000-0000-0000AF1B0000}"/>
    <cellStyle name="_VSP v1.5 July 24th 2008_V1.1" xfId="7113" xr:uid="{00000000-0005-0000-0000-0000B01B0000}"/>
    <cellStyle name="_VSP v1.5 July 24th 2008_V1.1_Atos" xfId="7114" xr:uid="{00000000-0005-0000-0000-0000B11B0000}"/>
    <cellStyle name="_VSP v1.5 July 24th 2008_V1.1_CBS ITS Cost case V15_170809" xfId="7115" xr:uid="{00000000-0005-0000-0000-0000B21B0000}"/>
    <cellStyle name="_VSP v1.5 July 24th 2008_V1.1_CBS ITS Cost case V15_170809_Atos" xfId="7116" xr:uid="{00000000-0005-0000-0000-0000B31B0000}"/>
    <cellStyle name="_VSP v1.5 July 24th 2008_V1.1_CBS ITS Cost case V15_170809_Can Bank cost case_23rdFeb2010_V3" xfId="7117" xr:uid="{00000000-0005-0000-0000-0000B41B0000}"/>
    <cellStyle name="_VSP v1.5 July 24th 2008_V1.1_CBS ITS Cost case V15_170809_Can Bank cost case_23rdFeb2010_V3_Atos" xfId="7118" xr:uid="{00000000-0005-0000-0000-0000B51B0000}"/>
    <cellStyle name="_VSP v1.5 July 24th 2008_V1.1_CBS ITS Cost case V15_170809_Can Bank cost case_23rdFeb2010_V3_Revised BOQ ATOS 030312 (2)" xfId="7119" xr:uid="{00000000-0005-0000-0000-0000B61B0000}"/>
    <cellStyle name="_VSP v1.5 July 24th 2008_V1.1_CBS ITS Cost case V15_170809_Revised BOQ ATOS 030312 (2)" xfId="7120" xr:uid="{00000000-0005-0000-0000-0000B71B0000}"/>
    <cellStyle name="_VSP v1.5 July 24th 2008_V1.1_Revised BOQ ATOS 030312 (2)" xfId="7121" xr:uid="{00000000-0005-0000-0000-0000B81B0000}"/>
    <cellStyle name="_VSP v1.7 July 27th_Revised Hw_ 2008_Satyam_final_v1.0_Oct 20th V1.1" xfId="7122" xr:uid="{00000000-0005-0000-0000-0000B91B0000}"/>
    <cellStyle name="_VSP v1.7 July 27th_Revised Hw_ 2008_Satyam_final_v1.0_Oct 20th V1.1_Atos" xfId="7123" xr:uid="{00000000-0005-0000-0000-0000BA1B0000}"/>
    <cellStyle name="_VSP v1.7 July 27th_Revised Hw_ 2008_Satyam_final_v1.0_Oct 20th V1.1_CBS ITS Cost case V15_170809" xfId="7124" xr:uid="{00000000-0005-0000-0000-0000BB1B0000}"/>
    <cellStyle name="_VSP v1.7 July 27th_Revised Hw_ 2008_Satyam_final_v1.0_Oct 20th V1.1_CBS ITS Cost case V15_170809_Atos" xfId="7125" xr:uid="{00000000-0005-0000-0000-0000BC1B0000}"/>
    <cellStyle name="_VSP v1.7 July 27th_Revised Hw_ 2008_Satyam_final_v1.0_Oct 20th V1.1_CBS ITS Cost case V15_170809_Can Bank cost case_23rdFeb2010_V3" xfId="7126" xr:uid="{00000000-0005-0000-0000-0000BD1B0000}"/>
    <cellStyle name="_VSP v1.7 July 27th_Revised Hw_ 2008_Satyam_final_v1.0_Oct 20th V1.1_CBS ITS Cost case V15_170809_Can Bank cost case_23rdFeb2010_V3_Atos" xfId="7127" xr:uid="{00000000-0005-0000-0000-0000BE1B0000}"/>
    <cellStyle name="_VSP v1.7 July 27th_Revised Hw_ 2008_Satyam_final_v1.0_Oct 20th V1.1_CBS ITS Cost case V15_170809_Can Bank cost case_23rdFeb2010_V3_Revised BOQ ATOS 030312 (2)" xfId="7128" xr:uid="{00000000-0005-0000-0000-0000BF1B0000}"/>
    <cellStyle name="_VSP v1.7 July 27th_Revised Hw_ 2008_Satyam_final_v1.0_Oct 20th V1.1_CBS ITS Cost case V15_170809_Revised BOQ ATOS 030312 (2)" xfId="7129" xr:uid="{00000000-0005-0000-0000-0000C01B0000}"/>
    <cellStyle name="_VSP v1.7 July 27th_Revised Hw_ 2008_Satyam_final_v1.0_Oct 20th V1.1_Revised BOQ ATOS 030312 (2)" xfId="7130" xr:uid="{00000000-0005-0000-0000-0000C11B0000}"/>
    <cellStyle name="_VSP_EUSCost_Case- 14022008" xfId="7131" xr:uid="{00000000-0005-0000-0000-0000C21B0000}"/>
    <cellStyle name="_VSP_Final_Nov 17th V1.0" xfId="7132" xr:uid="{00000000-0005-0000-0000-0000C31B0000}"/>
    <cellStyle name="_VSP_Final_Nov 17th V1.0_Atos" xfId="7133" xr:uid="{00000000-0005-0000-0000-0000C41B0000}"/>
    <cellStyle name="_VSP_Final_Nov 17th V1.0_Revised BOQ ATOS 030312 (2)" xfId="7134" xr:uid="{00000000-0005-0000-0000-0000C51B0000}"/>
    <cellStyle name="_VSP_GBS_Tivoli_Storage-GBS_08Oct08" xfId="7135" xr:uid="{00000000-0005-0000-0000-0000C61B0000}"/>
    <cellStyle name="_VSP_Satyam_Tivoli_Storage_25_July08" xfId="7136" xr:uid="{00000000-0005-0000-0000-0000C71B0000}"/>
    <cellStyle name="_VSP_Satyam_Tivoli_Storage_26_July08" xfId="7137" xr:uid="{00000000-0005-0000-0000-0000C81B0000}"/>
    <cellStyle name="_VSP_Satyam_Tivoli_Storage_27_July08" xfId="7138" xr:uid="{00000000-0005-0000-0000-0000C91B0000}"/>
    <cellStyle name="_VSP-6.5 MA corrected by Manoj 160209_V1.1" xfId="7139" xr:uid="{00000000-0005-0000-0000-0000CA1B0000}"/>
    <cellStyle name="_Vysya Bank - Mittal Towers" xfId="7140" xr:uid="{00000000-0005-0000-0000-0000CB1B0000}"/>
    <cellStyle name="_Vytilla Dec 08" xfId="7141" xr:uid="{00000000-0005-0000-0000-0000CC1B0000}"/>
    <cellStyle name="_Vytilla Dec 08 2" xfId="7142" xr:uid="{00000000-0005-0000-0000-0000CD1B0000}"/>
    <cellStyle name="_Vytilla Dec 08_DLF_Equipment_Formwork R4" xfId="7143" xr:uid="{00000000-0005-0000-0000-0000CE1B0000}"/>
    <cellStyle name="_WAS Implementation Cost case-V1.0" xfId="7144" xr:uid="{00000000-0005-0000-0000-0000CF1B0000}"/>
    <cellStyle name="_WAS Implementation Cost case-V1.1" xfId="7145" xr:uid="{00000000-0005-0000-0000-0000D01B0000}"/>
    <cellStyle name="_WB_APDRP_KLG_MW_CoseCase_V0.1" xfId="7146" xr:uid="{00000000-0005-0000-0000-0000D11B0000}"/>
    <cellStyle name="_Whitefield Palms (BMS) - 20.07.07" xfId="7147" xr:uid="{00000000-0005-0000-0000-0000D21B0000}"/>
    <cellStyle name="_Whitefield Palms (BMS) - 20.07.07_R1_Radius BOQ_17.07.12" xfId="7148" xr:uid="{00000000-0005-0000-0000-0000D31B0000}"/>
    <cellStyle name="_WIPRO KMBL DC price ver 1.4 22.09.2008(DX)" xfId="7149" xr:uid="{00000000-0005-0000-0000-0000D41B0000}"/>
    <cellStyle name="_WIPRO KMBL DC price ver 1.4 22.09.2008(DX)_R1_Radius BOQ_17.07.12" xfId="7150" xr:uid="{00000000-0005-0000-0000-0000D51B0000}"/>
    <cellStyle name="_WIPRO MSDC Quote ver1  (07-04-09) (2)" xfId="7151" xr:uid="{00000000-0005-0000-0000-0000D61B0000}"/>
    <cellStyle name="_WIPRO MSDC Quote ver1  (07-04-09) (2)_R1_Radius BOQ_17.07.12" xfId="7152" xr:uid="{00000000-0005-0000-0000-0000D71B0000}"/>
    <cellStyle name="_wipro offer to metropolis" xfId="7153" xr:uid="{00000000-0005-0000-0000-0000D81B0000}"/>
    <cellStyle name="_wipro offer to metropolis_R1_Radius BOQ_17.07.12" xfId="7154" xr:uid="{00000000-0005-0000-0000-0000D91B0000}"/>
    <cellStyle name="_Wisdom - Spk - 06.06.07" xfId="7155" xr:uid="{00000000-0005-0000-0000-0000DA1B0000}"/>
    <cellStyle name="_Wisdom - Spk - 06.06.07_R1_Radius BOQ_17.07.12" xfId="7156" xr:uid="{00000000-0005-0000-0000-0000DB1B0000}"/>
    <cellStyle name="_WNS PHASE III _Revised Passive Quote Ver2_16.03.06" xfId="7157" xr:uid="{00000000-0005-0000-0000-0000DC1B0000}"/>
    <cellStyle name="_WO break up month wise" xfId="7158" xr:uid="{00000000-0005-0000-0000-0000DD1B0000}"/>
    <cellStyle name="_WO break up month wise 2" xfId="7159" xr:uid="{00000000-0005-0000-0000-0000DE1B0000}"/>
    <cellStyle name="_WO break up month wise 3" xfId="7160" xr:uid="{00000000-0005-0000-0000-0000DF1B0000}"/>
    <cellStyle name="_WO break up month wise 3 2" xfId="7161" xr:uid="{00000000-0005-0000-0000-0000E01B0000}"/>
    <cellStyle name="_WO break up month wise 4" xfId="7162" xr:uid="{00000000-0005-0000-0000-0000E11B0000}"/>
    <cellStyle name="_WO break up month wise_BEGUR FINISHING" xfId="7163" xr:uid="{00000000-0005-0000-0000-0000E21B0000}"/>
    <cellStyle name="_WO break up month wise_BEGUR Structure BOQ with DPL_Cost 24112011" xfId="7164" xr:uid="{00000000-0005-0000-0000-0000E31B0000}"/>
    <cellStyle name="_WO break up month wise_DLF_Equipment_Formwork" xfId="7165" xr:uid="{00000000-0005-0000-0000-0000E41B0000}"/>
    <cellStyle name="_WO break up month wise_DLF_Equipment_Formwork R4" xfId="7166" xr:uid="{00000000-0005-0000-0000-0000E51B0000}"/>
    <cellStyle name="_WO break up month wise_Monthly consumption summary-Begur -sept-11" xfId="7167" xr:uid="{00000000-0005-0000-0000-0000E61B0000}"/>
    <cellStyle name="_WO break up month wise_revised Monthly consumption summary-Begur -July-11" xfId="7168" xr:uid="{00000000-0005-0000-0000-0000E71B0000}"/>
    <cellStyle name="_WO break up month wise_Structure BOQ" xfId="7169" xr:uid="{00000000-0005-0000-0000-0000E81B0000}"/>
    <cellStyle name="_Working micron Ext.Final" xfId="7170" xr:uid="{00000000-0005-0000-0000-0000E91B0000}"/>
    <cellStyle name="_Worksheet for Ver 1 9 Post PO revised for taxes" xfId="7171" xr:uid="{00000000-0005-0000-0000-0000EA1B0000}"/>
    <cellStyle name="_Worksheet for Ver 1 9 Post PO revised for taxes_R1_Radius BOQ_17.07.12" xfId="7172" xr:uid="{00000000-0005-0000-0000-0000EB1B0000}"/>
    <cellStyle name="_World trade Park_unpriced boq_23.02.07" xfId="7173" xr:uid="{00000000-0005-0000-0000-0000EC1B0000}"/>
    <cellStyle name="_WORLD TRADE PARK21 12 05 - CCTV  ACS" xfId="7174" xr:uid="{00000000-0005-0000-0000-0000ED1B0000}"/>
    <cellStyle name="_WPR- DLF INFOCITY CHENNAI - 13.08.07 TO 19.08.07" xfId="7175" xr:uid="{00000000-0005-0000-0000-0000EE1B0000}"/>
    <cellStyle name="_Xansa TSM Cost Case 030608" xfId="7176" xr:uid="{00000000-0005-0000-0000-0000EF1B0000}"/>
    <cellStyle name="_Zuari Final cost case_v1.4" xfId="7177" xr:uid="{00000000-0005-0000-0000-0000F01B0000}"/>
    <cellStyle name="£ BP" xfId="7178" xr:uid="{00000000-0005-0000-0000-0000F11B0000}"/>
    <cellStyle name="¥ JY" xfId="7179" xr:uid="{00000000-0005-0000-0000-0000F21B0000}"/>
    <cellStyle name="=C:\WINNT\SYSTEM32\COMMAND.COM" xfId="7180" xr:uid="{00000000-0005-0000-0000-0000F31B0000}"/>
    <cellStyle name="•W€_Electrical" xfId="7181" xr:uid="{00000000-0005-0000-0000-0000F41B0000}"/>
    <cellStyle name="•W_Electrical" xfId="7182" xr:uid="{00000000-0005-0000-0000-0000F51B0000}"/>
    <cellStyle name="_x001a_¨ " xfId="7183" xr:uid="{00000000-0005-0000-0000-0000F61B0000}"/>
    <cellStyle name="_x001a_¨_" xfId="7184" xr:uid="{00000000-0005-0000-0000-0000F71B0000}"/>
    <cellStyle name="0%" xfId="7185" xr:uid="{00000000-0005-0000-0000-0000F81B0000}"/>
    <cellStyle name="0,0_x000a__x000a_NA_x000a__x000a_" xfId="7186" xr:uid="{00000000-0005-0000-0000-0000F91B0000}"/>
    <cellStyle name="0,0_x000d__x000a_NA_x000d__x000a_" xfId="7187" xr:uid="{00000000-0005-0000-0000-0000FA1B0000}"/>
    <cellStyle name="0,0_x000d__x000a_NA_x000d__x000a_ 2" xfId="7188" xr:uid="{00000000-0005-0000-0000-0000FB1B0000}"/>
    <cellStyle name="0,0_x000d__x000a_NA_x000d__x000a_ 2 2" xfId="7189" xr:uid="{00000000-0005-0000-0000-0000FC1B0000}"/>
    <cellStyle name="0,0_x000d__x000a_NA_x000d__x000a_ 3" xfId="7190" xr:uid="{00000000-0005-0000-0000-0000FD1B0000}"/>
    <cellStyle name="0,0_x000d__x000a_NA_x000d__x000a_ 4" xfId="7191" xr:uid="{00000000-0005-0000-0000-0000FE1B0000}"/>
    <cellStyle name="0,0_x000d__x000a_NA_x000d__x000a__Atos" xfId="7192" xr:uid="{00000000-0005-0000-0000-0000FF1B0000}"/>
    <cellStyle name="0.0%" xfId="7193" xr:uid="{00000000-0005-0000-0000-0000001C0000}"/>
    <cellStyle name="0.00%" xfId="7194" xr:uid="{00000000-0005-0000-0000-0000011C0000}"/>
    <cellStyle name="1" xfId="7195" xr:uid="{00000000-0005-0000-0000-0000021C0000}"/>
    <cellStyle name="1/100000" xfId="7196" xr:uid="{00000000-0005-0000-0000-0000031C0000}"/>
    <cellStyle name="1/100000 2" xfId="7197" xr:uid="{00000000-0005-0000-0000-0000041C0000}"/>
    <cellStyle name="1/100000 3" xfId="7198" xr:uid="{00000000-0005-0000-0000-0000051C0000}"/>
    <cellStyle name="1/100000 3 2" xfId="7199" xr:uid="{00000000-0005-0000-0000-0000061C0000}"/>
    <cellStyle name="1/100000 4" xfId="7200" xr:uid="{00000000-0005-0000-0000-0000071C0000}"/>
    <cellStyle name="1/100000_1. R_I_DLF Cost Plus working Final" xfId="7201" xr:uid="{00000000-0005-0000-0000-0000081C0000}"/>
    <cellStyle name="1_German betas" xfId="7202" xr:uid="{00000000-0005-0000-0000-0000091C0000}"/>
    <cellStyle name="14" xfId="7203" xr:uid="{00000000-0005-0000-0000-00000A1C0000}"/>
    <cellStyle name="20% - Accent1 1" xfId="7204" xr:uid="{00000000-0005-0000-0000-00000B1C0000}"/>
    <cellStyle name="20% - Accent1 1 1" xfId="7205" xr:uid="{00000000-0005-0000-0000-00000C1C0000}"/>
    <cellStyle name="20% - Accent1 10" xfId="7206" xr:uid="{00000000-0005-0000-0000-00000D1C0000}"/>
    <cellStyle name="20% - Accent1 10 2" xfId="7207" xr:uid="{00000000-0005-0000-0000-00000E1C0000}"/>
    <cellStyle name="20% - Accent1 10_Annexure 12  revised BOQ" xfId="7208" xr:uid="{00000000-0005-0000-0000-00000F1C0000}"/>
    <cellStyle name="20% - Accent1 2" xfId="7209" xr:uid="{00000000-0005-0000-0000-0000101C0000}"/>
    <cellStyle name="20% - Accent1 2 1" xfId="7210" xr:uid="{00000000-0005-0000-0000-0000111C0000}"/>
    <cellStyle name="20% - Accent1 2 2" xfId="7211" xr:uid="{00000000-0005-0000-0000-0000121C0000}"/>
    <cellStyle name="20% - Accent1 2 2 2" xfId="7212" xr:uid="{00000000-0005-0000-0000-0000131C0000}"/>
    <cellStyle name="20% - Accent1 2 3" xfId="7213" xr:uid="{00000000-0005-0000-0000-0000141C0000}"/>
    <cellStyle name="20% - Accent1 2_Annexure 12  revised BOQ" xfId="7214" xr:uid="{00000000-0005-0000-0000-0000151C0000}"/>
    <cellStyle name="20% - Accent1 3" xfId="7215" xr:uid="{00000000-0005-0000-0000-0000161C0000}"/>
    <cellStyle name="20% - Accent1 3 1" xfId="7216" xr:uid="{00000000-0005-0000-0000-0000171C0000}"/>
    <cellStyle name="20% - Accent1 3 2" xfId="7217" xr:uid="{00000000-0005-0000-0000-0000181C0000}"/>
    <cellStyle name="20% - Accent1 3_Annexure 12  revised BOQ" xfId="7218" xr:uid="{00000000-0005-0000-0000-0000191C0000}"/>
    <cellStyle name="20% - Accent1 4" xfId="7219" xr:uid="{00000000-0005-0000-0000-00001A1C0000}"/>
    <cellStyle name="20% - Accent1 4 1" xfId="7220" xr:uid="{00000000-0005-0000-0000-00001B1C0000}"/>
    <cellStyle name="20% - Accent1 4 2" xfId="7221" xr:uid="{00000000-0005-0000-0000-00001C1C0000}"/>
    <cellStyle name="20% - Accent1 4_Annexure 12  revised BOQ" xfId="7222" xr:uid="{00000000-0005-0000-0000-00001D1C0000}"/>
    <cellStyle name="20% - Accent1 5" xfId="7223" xr:uid="{00000000-0005-0000-0000-00001E1C0000}"/>
    <cellStyle name="20% - Accent1 5 2" xfId="7224" xr:uid="{00000000-0005-0000-0000-00001F1C0000}"/>
    <cellStyle name="20% - Accent1 5_Annexure 12  revised BOQ" xfId="7225" xr:uid="{00000000-0005-0000-0000-0000201C0000}"/>
    <cellStyle name="20% - Accent1 6" xfId="7226" xr:uid="{00000000-0005-0000-0000-0000211C0000}"/>
    <cellStyle name="20% - Accent1 6 2" xfId="7227" xr:uid="{00000000-0005-0000-0000-0000221C0000}"/>
    <cellStyle name="20% - Accent1 6_Annexure 12  revised BOQ" xfId="7228" xr:uid="{00000000-0005-0000-0000-0000231C0000}"/>
    <cellStyle name="20% - Accent1 7" xfId="7229" xr:uid="{00000000-0005-0000-0000-0000241C0000}"/>
    <cellStyle name="20% - Accent1 7 2" xfId="7230" xr:uid="{00000000-0005-0000-0000-0000251C0000}"/>
    <cellStyle name="20% - Accent1 7_Annexure 12  revised BOQ" xfId="7231" xr:uid="{00000000-0005-0000-0000-0000261C0000}"/>
    <cellStyle name="20% - Accent1 8" xfId="7232" xr:uid="{00000000-0005-0000-0000-0000271C0000}"/>
    <cellStyle name="20% - Accent1 8 2" xfId="7233" xr:uid="{00000000-0005-0000-0000-0000281C0000}"/>
    <cellStyle name="20% - Accent1 8_Annexure 12  revised BOQ" xfId="7234" xr:uid="{00000000-0005-0000-0000-0000291C0000}"/>
    <cellStyle name="20% - Accent1 9" xfId="7235" xr:uid="{00000000-0005-0000-0000-00002A1C0000}"/>
    <cellStyle name="20% - Accent1 9 2" xfId="7236" xr:uid="{00000000-0005-0000-0000-00002B1C0000}"/>
    <cellStyle name="20% - Accent1 9_Annexure 12  revised BOQ" xfId="7237" xr:uid="{00000000-0005-0000-0000-00002C1C0000}"/>
    <cellStyle name="20% - Accent2 1" xfId="7238" xr:uid="{00000000-0005-0000-0000-00002D1C0000}"/>
    <cellStyle name="20% - Accent2 1 1" xfId="7239" xr:uid="{00000000-0005-0000-0000-00002E1C0000}"/>
    <cellStyle name="20% - Accent2 10" xfId="7240" xr:uid="{00000000-0005-0000-0000-00002F1C0000}"/>
    <cellStyle name="20% - Accent2 10 2" xfId="7241" xr:uid="{00000000-0005-0000-0000-0000301C0000}"/>
    <cellStyle name="20% - Accent2 10_Annexure 12  revised BOQ" xfId="7242" xr:uid="{00000000-0005-0000-0000-0000311C0000}"/>
    <cellStyle name="20% - Accent2 2" xfId="7243" xr:uid="{00000000-0005-0000-0000-0000321C0000}"/>
    <cellStyle name="20% - Accent2 2 1" xfId="7244" xr:uid="{00000000-0005-0000-0000-0000331C0000}"/>
    <cellStyle name="20% - Accent2 2 2" xfId="7245" xr:uid="{00000000-0005-0000-0000-0000341C0000}"/>
    <cellStyle name="20% - Accent2 2 2 2" xfId="7246" xr:uid="{00000000-0005-0000-0000-0000351C0000}"/>
    <cellStyle name="20% - Accent2 2 3" xfId="7247" xr:uid="{00000000-0005-0000-0000-0000361C0000}"/>
    <cellStyle name="20% - Accent2 2_Annexure 12  revised BOQ" xfId="7248" xr:uid="{00000000-0005-0000-0000-0000371C0000}"/>
    <cellStyle name="20% - Accent2 3" xfId="7249" xr:uid="{00000000-0005-0000-0000-0000381C0000}"/>
    <cellStyle name="20% - Accent2 3 1" xfId="7250" xr:uid="{00000000-0005-0000-0000-0000391C0000}"/>
    <cellStyle name="20% - Accent2 3 2" xfId="7251" xr:uid="{00000000-0005-0000-0000-00003A1C0000}"/>
    <cellStyle name="20% - Accent2 3_Annexure 12  revised BOQ" xfId="7252" xr:uid="{00000000-0005-0000-0000-00003B1C0000}"/>
    <cellStyle name="20% - Accent2 4" xfId="7253" xr:uid="{00000000-0005-0000-0000-00003C1C0000}"/>
    <cellStyle name="20% - Accent2 4 1" xfId="7254" xr:uid="{00000000-0005-0000-0000-00003D1C0000}"/>
    <cellStyle name="20% - Accent2 4 2" xfId="7255" xr:uid="{00000000-0005-0000-0000-00003E1C0000}"/>
    <cellStyle name="20% - Accent2 4_Annexure 12  revised BOQ" xfId="7256" xr:uid="{00000000-0005-0000-0000-00003F1C0000}"/>
    <cellStyle name="20% - Accent2 5" xfId="7257" xr:uid="{00000000-0005-0000-0000-0000401C0000}"/>
    <cellStyle name="20% - Accent2 5 2" xfId="7258" xr:uid="{00000000-0005-0000-0000-0000411C0000}"/>
    <cellStyle name="20% - Accent2 5_Annexure 12  revised BOQ" xfId="7259" xr:uid="{00000000-0005-0000-0000-0000421C0000}"/>
    <cellStyle name="20% - Accent2 6" xfId="7260" xr:uid="{00000000-0005-0000-0000-0000431C0000}"/>
    <cellStyle name="20% - Accent2 6 2" xfId="7261" xr:uid="{00000000-0005-0000-0000-0000441C0000}"/>
    <cellStyle name="20% - Accent2 6_Annexure 12  revised BOQ" xfId="7262" xr:uid="{00000000-0005-0000-0000-0000451C0000}"/>
    <cellStyle name="20% - Accent2 7" xfId="7263" xr:uid="{00000000-0005-0000-0000-0000461C0000}"/>
    <cellStyle name="20% - Accent2 7 2" xfId="7264" xr:uid="{00000000-0005-0000-0000-0000471C0000}"/>
    <cellStyle name="20% - Accent2 7_Annexure 12  revised BOQ" xfId="7265" xr:uid="{00000000-0005-0000-0000-0000481C0000}"/>
    <cellStyle name="20% - Accent2 8" xfId="7266" xr:uid="{00000000-0005-0000-0000-0000491C0000}"/>
    <cellStyle name="20% - Accent2 8 2" xfId="7267" xr:uid="{00000000-0005-0000-0000-00004A1C0000}"/>
    <cellStyle name="20% - Accent2 8_Annexure 12  revised BOQ" xfId="7268" xr:uid="{00000000-0005-0000-0000-00004B1C0000}"/>
    <cellStyle name="20% - Accent2 9" xfId="7269" xr:uid="{00000000-0005-0000-0000-00004C1C0000}"/>
    <cellStyle name="20% - Accent2 9 2" xfId="7270" xr:uid="{00000000-0005-0000-0000-00004D1C0000}"/>
    <cellStyle name="20% - Accent2 9_Annexure 12  revised BOQ" xfId="7271" xr:uid="{00000000-0005-0000-0000-00004E1C0000}"/>
    <cellStyle name="20% - Accent3 1" xfId="7272" xr:uid="{00000000-0005-0000-0000-00004F1C0000}"/>
    <cellStyle name="20% - Accent3 1 1" xfId="7273" xr:uid="{00000000-0005-0000-0000-0000501C0000}"/>
    <cellStyle name="20% - Accent3 10" xfId="7274" xr:uid="{00000000-0005-0000-0000-0000511C0000}"/>
    <cellStyle name="20% - Accent3 10 2" xfId="7275" xr:uid="{00000000-0005-0000-0000-0000521C0000}"/>
    <cellStyle name="20% - Accent3 10_Annexure 12  revised BOQ" xfId="7276" xr:uid="{00000000-0005-0000-0000-0000531C0000}"/>
    <cellStyle name="20% - Accent3 2" xfId="7277" xr:uid="{00000000-0005-0000-0000-0000541C0000}"/>
    <cellStyle name="20% - Accent3 2 1" xfId="7278" xr:uid="{00000000-0005-0000-0000-0000551C0000}"/>
    <cellStyle name="20% - Accent3 2 2" xfId="7279" xr:uid="{00000000-0005-0000-0000-0000561C0000}"/>
    <cellStyle name="20% - Accent3 2 2 2" xfId="7280" xr:uid="{00000000-0005-0000-0000-0000571C0000}"/>
    <cellStyle name="20% - Accent3 2 3" xfId="7281" xr:uid="{00000000-0005-0000-0000-0000581C0000}"/>
    <cellStyle name="20% - Accent3 2_Annexure 12  revised BOQ" xfId="7282" xr:uid="{00000000-0005-0000-0000-0000591C0000}"/>
    <cellStyle name="20% - Accent3 3" xfId="7283" xr:uid="{00000000-0005-0000-0000-00005A1C0000}"/>
    <cellStyle name="20% - Accent3 3 1" xfId="7284" xr:uid="{00000000-0005-0000-0000-00005B1C0000}"/>
    <cellStyle name="20% - Accent3 3 2" xfId="7285" xr:uid="{00000000-0005-0000-0000-00005C1C0000}"/>
    <cellStyle name="20% - Accent3 3_Annexure 12  revised BOQ" xfId="7286" xr:uid="{00000000-0005-0000-0000-00005D1C0000}"/>
    <cellStyle name="20% - Accent3 4" xfId="7287" xr:uid="{00000000-0005-0000-0000-00005E1C0000}"/>
    <cellStyle name="20% - Accent3 4 1" xfId="7288" xr:uid="{00000000-0005-0000-0000-00005F1C0000}"/>
    <cellStyle name="20% - Accent3 4 2" xfId="7289" xr:uid="{00000000-0005-0000-0000-0000601C0000}"/>
    <cellStyle name="20% - Accent3 4_Annexure 12  revised BOQ" xfId="7290" xr:uid="{00000000-0005-0000-0000-0000611C0000}"/>
    <cellStyle name="20% - Accent3 5" xfId="7291" xr:uid="{00000000-0005-0000-0000-0000621C0000}"/>
    <cellStyle name="20% - Accent3 5 2" xfId="7292" xr:uid="{00000000-0005-0000-0000-0000631C0000}"/>
    <cellStyle name="20% - Accent3 5_Annexure 12  revised BOQ" xfId="7293" xr:uid="{00000000-0005-0000-0000-0000641C0000}"/>
    <cellStyle name="20% - Accent3 6" xfId="7294" xr:uid="{00000000-0005-0000-0000-0000651C0000}"/>
    <cellStyle name="20% - Accent3 6 2" xfId="7295" xr:uid="{00000000-0005-0000-0000-0000661C0000}"/>
    <cellStyle name="20% - Accent3 6_Annexure 12  revised BOQ" xfId="7296" xr:uid="{00000000-0005-0000-0000-0000671C0000}"/>
    <cellStyle name="20% - Accent3 7" xfId="7297" xr:uid="{00000000-0005-0000-0000-0000681C0000}"/>
    <cellStyle name="20% - Accent3 7 2" xfId="7298" xr:uid="{00000000-0005-0000-0000-0000691C0000}"/>
    <cellStyle name="20% - Accent3 7_Annexure 12  revised BOQ" xfId="7299" xr:uid="{00000000-0005-0000-0000-00006A1C0000}"/>
    <cellStyle name="20% - Accent3 8" xfId="7300" xr:uid="{00000000-0005-0000-0000-00006B1C0000}"/>
    <cellStyle name="20% - Accent3 8 2" xfId="7301" xr:uid="{00000000-0005-0000-0000-00006C1C0000}"/>
    <cellStyle name="20% - Accent3 8_Annexure 12  revised BOQ" xfId="7302" xr:uid="{00000000-0005-0000-0000-00006D1C0000}"/>
    <cellStyle name="20% - Accent3 9" xfId="7303" xr:uid="{00000000-0005-0000-0000-00006E1C0000}"/>
    <cellStyle name="20% - Accent3 9 2" xfId="7304" xr:uid="{00000000-0005-0000-0000-00006F1C0000}"/>
    <cellStyle name="20% - Accent3 9_Annexure 12  revised BOQ" xfId="7305" xr:uid="{00000000-0005-0000-0000-0000701C0000}"/>
    <cellStyle name="20% - Accent4 1" xfId="7306" xr:uid="{00000000-0005-0000-0000-0000711C0000}"/>
    <cellStyle name="20% - Accent4 1 1" xfId="7307" xr:uid="{00000000-0005-0000-0000-0000721C0000}"/>
    <cellStyle name="20% - Accent4 10" xfId="7308" xr:uid="{00000000-0005-0000-0000-0000731C0000}"/>
    <cellStyle name="20% - Accent4 10 2" xfId="7309" xr:uid="{00000000-0005-0000-0000-0000741C0000}"/>
    <cellStyle name="20% - Accent4 10_Annexure 12  revised BOQ" xfId="7310" xr:uid="{00000000-0005-0000-0000-0000751C0000}"/>
    <cellStyle name="20% - Accent4 2" xfId="7311" xr:uid="{00000000-0005-0000-0000-0000761C0000}"/>
    <cellStyle name="20% - Accent4 2 1" xfId="7312" xr:uid="{00000000-0005-0000-0000-0000771C0000}"/>
    <cellStyle name="20% - Accent4 2 2" xfId="7313" xr:uid="{00000000-0005-0000-0000-0000781C0000}"/>
    <cellStyle name="20% - Accent4 2 2 2" xfId="7314" xr:uid="{00000000-0005-0000-0000-0000791C0000}"/>
    <cellStyle name="20% - Accent4 2 3" xfId="7315" xr:uid="{00000000-0005-0000-0000-00007A1C0000}"/>
    <cellStyle name="20% - Accent4 2_Annexure 12  revised BOQ" xfId="7316" xr:uid="{00000000-0005-0000-0000-00007B1C0000}"/>
    <cellStyle name="20% - Accent4 3" xfId="7317" xr:uid="{00000000-0005-0000-0000-00007C1C0000}"/>
    <cellStyle name="20% - Accent4 3 1" xfId="7318" xr:uid="{00000000-0005-0000-0000-00007D1C0000}"/>
    <cellStyle name="20% - Accent4 3 2" xfId="7319" xr:uid="{00000000-0005-0000-0000-00007E1C0000}"/>
    <cellStyle name="20% - Accent4 3_Annexure 12  revised BOQ" xfId="7320" xr:uid="{00000000-0005-0000-0000-00007F1C0000}"/>
    <cellStyle name="20% - Accent4 4" xfId="7321" xr:uid="{00000000-0005-0000-0000-0000801C0000}"/>
    <cellStyle name="20% - Accent4 4 1" xfId="7322" xr:uid="{00000000-0005-0000-0000-0000811C0000}"/>
    <cellStyle name="20% - Accent4 4 2" xfId="7323" xr:uid="{00000000-0005-0000-0000-0000821C0000}"/>
    <cellStyle name="20% - Accent4 4_Annexure 12  revised BOQ" xfId="7324" xr:uid="{00000000-0005-0000-0000-0000831C0000}"/>
    <cellStyle name="20% - Accent4 5" xfId="7325" xr:uid="{00000000-0005-0000-0000-0000841C0000}"/>
    <cellStyle name="20% - Accent4 5 2" xfId="7326" xr:uid="{00000000-0005-0000-0000-0000851C0000}"/>
    <cellStyle name="20% - Accent4 5_Annexure 12  revised BOQ" xfId="7327" xr:uid="{00000000-0005-0000-0000-0000861C0000}"/>
    <cellStyle name="20% - Accent4 6" xfId="7328" xr:uid="{00000000-0005-0000-0000-0000871C0000}"/>
    <cellStyle name="20% - Accent4 6 2" xfId="7329" xr:uid="{00000000-0005-0000-0000-0000881C0000}"/>
    <cellStyle name="20% - Accent4 6_Annexure 12  revised BOQ" xfId="7330" xr:uid="{00000000-0005-0000-0000-0000891C0000}"/>
    <cellStyle name="20% - Accent4 7" xfId="7331" xr:uid="{00000000-0005-0000-0000-00008A1C0000}"/>
    <cellStyle name="20% - Accent4 7 2" xfId="7332" xr:uid="{00000000-0005-0000-0000-00008B1C0000}"/>
    <cellStyle name="20% - Accent4 7_Annexure 12  revised BOQ" xfId="7333" xr:uid="{00000000-0005-0000-0000-00008C1C0000}"/>
    <cellStyle name="20% - Accent4 8" xfId="7334" xr:uid="{00000000-0005-0000-0000-00008D1C0000}"/>
    <cellStyle name="20% - Accent4 8 2" xfId="7335" xr:uid="{00000000-0005-0000-0000-00008E1C0000}"/>
    <cellStyle name="20% - Accent4 8_Annexure 12  revised BOQ" xfId="7336" xr:uid="{00000000-0005-0000-0000-00008F1C0000}"/>
    <cellStyle name="20% - Accent4 9" xfId="7337" xr:uid="{00000000-0005-0000-0000-0000901C0000}"/>
    <cellStyle name="20% - Accent4 9 2" xfId="7338" xr:uid="{00000000-0005-0000-0000-0000911C0000}"/>
    <cellStyle name="20% - Accent4 9_Annexure 12  revised BOQ" xfId="7339" xr:uid="{00000000-0005-0000-0000-0000921C0000}"/>
    <cellStyle name="20% - Accent5 1" xfId="7340" xr:uid="{00000000-0005-0000-0000-0000931C0000}"/>
    <cellStyle name="20% - Accent5 1 1" xfId="7341" xr:uid="{00000000-0005-0000-0000-0000941C0000}"/>
    <cellStyle name="20% - Accent5 10" xfId="7342" xr:uid="{00000000-0005-0000-0000-0000951C0000}"/>
    <cellStyle name="20% - Accent5 10 2" xfId="7343" xr:uid="{00000000-0005-0000-0000-0000961C0000}"/>
    <cellStyle name="20% - Accent5 10_Annexure 12  revised BOQ" xfId="7344" xr:uid="{00000000-0005-0000-0000-0000971C0000}"/>
    <cellStyle name="20% - Accent5 2" xfId="7345" xr:uid="{00000000-0005-0000-0000-0000981C0000}"/>
    <cellStyle name="20% - Accent5 2 1" xfId="7346" xr:uid="{00000000-0005-0000-0000-0000991C0000}"/>
    <cellStyle name="20% - Accent5 2 2" xfId="7347" xr:uid="{00000000-0005-0000-0000-00009A1C0000}"/>
    <cellStyle name="20% - Accent5 2 2 2" xfId="7348" xr:uid="{00000000-0005-0000-0000-00009B1C0000}"/>
    <cellStyle name="20% - Accent5 2 3" xfId="7349" xr:uid="{00000000-0005-0000-0000-00009C1C0000}"/>
    <cellStyle name="20% - Accent5 2_Annexure 12  revised BOQ" xfId="7350" xr:uid="{00000000-0005-0000-0000-00009D1C0000}"/>
    <cellStyle name="20% - Accent5 3" xfId="7351" xr:uid="{00000000-0005-0000-0000-00009E1C0000}"/>
    <cellStyle name="20% - Accent5 3 1" xfId="7352" xr:uid="{00000000-0005-0000-0000-00009F1C0000}"/>
    <cellStyle name="20% - Accent5 3 2" xfId="7353" xr:uid="{00000000-0005-0000-0000-0000A01C0000}"/>
    <cellStyle name="20% - Accent5 3_Annexure 12  revised BOQ" xfId="7354" xr:uid="{00000000-0005-0000-0000-0000A11C0000}"/>
    <cellStyle name="20% - Accent5 4" xfId="7355" xr:uid="{00000000-0005-0000-0000-0000A21C0000}"/>
    <cellStyle name="20% - Accent5 4 1" xfId="7356" xr:uid="{00000000-0005-0000-0000-0000A31C0000}"/>
    <cellStyle name="20% - Accent5 4 2" xfId="7357" xr:uid="{00000000-0005-0000-0000-0000A41C0000}"/>
    <cellStyle name="20% - Accent5 4_Annexure 12  revised BOQ" xfId="7358" xr:uid="{00000000-0005-0000-0000-0000A51C0000}"/>
    <cellStyle name="20% - Accent5 5" xfId="7359" xr:uid="{00000000-0005-0000-0000-0000A61C0000}"/>
    <cellStyle name="20% - Accent5 5 2" xfId="7360" xr:uid="{00000000-0005-0000-0000-0000A71C0000}"/>
    <cellStyle name="20% - Accent5 5_Annexure 12  revised BOQ" xfId="7361" xr:uid="{00000000-0005-0000-0000-0000A81C0000}"/>
    <cellStyle name="20% - Accent5 6" xfId="7362" xr:uid="{00000000-0005-0000-0000-0000A91C0000}"/>
    <cellStyle name="20% - Accent5 6 2" xfId="7363" xr:uid="{00000000-0005-0000-0000-0000AA1C0000}"/>
    <cellStyle name="20% - Accent5 6_Annexure 12  revised BOQ" xfId="7364" xr:uid="{00000000-0005-0000-0000-0000AB1C0000}"/>
    <cellStyle name="20% - Accent5 7" xfId="7365" xr:uid="{00000000-0005-0000-0000-0000AC1C0000}"/>
    <cellStyle name="20% - Accent5 7 2" xfId="7366" xr:uid="{00000000-0005-0000-0000-0000AD1C0000}"/>
    <cellStyle name="20% - Accent5 7_Annexure 12  revised BOQ" xfId="7367" xr:uid="{00000000-0005-0000-0000-0000AE1C0000}"/>
    <cellStyle name="20% - Accent5 8" xfId="7368" xr:uid="{00000000-0005-0000-0000-0000AF1C0000}"/>
    <cellStyle name="20% - Accent5 8 2" xfId="7369" xr:uid="{00000000-0005-0000-0000-0000B01C0000}"/>
    <cellStyle name="20% - Accent5 8_Annexure 12  revised BOQ" xfId="7370" xr:uid="{00000000-0005-0000-0000-0000B11C0000}"/>
    <cellStyle name="20% - Accent5 9" xfId="7371" xr:uid="{00000000-0005-0000-0000-0000B21C0000}"/>
    <cellStyle name="20% - Accent5 9 2" xfId="7372" xr:uid="{00000000-0005-0000-0000-0000B31C0000}"/>
    <cellStyle name="20% - Accent5 9_Annexure 12  revised BOQ" xfId="7373" xr:uid="{00000000-0005-0000-0000-0000B41C0000}"/>
    <cellStyle name="20% - Accent6 1" xfId="7374" xr:uid="{00000000-0005-0000-0000-0000B51C0000}"/>
    <cellStyle name="20% - Accent6 1 1" xfId="7375" xr:uid="{00000000-0005-0000-0000-0000B61C0000}"/>
    <cellStyle name="20% - Accent6 10" xfId="7376" xr:uid="{00000000-0005-0000-0000-0000B71C0000}"/>
    <cellStyle name="20% - Accent6 10 2" xfId="7377" xr:uid="{00000000-0005-0000-0000-0000B81C0000}"/>
    <cellStyle name="20% - Accent6 10_Annexure 12  revised BOQ" xfId="7378" xr:uid="{00000000-0005-0000-0000-0000B91C0000}"/>
    <cellStyle name="20% - Accent6 2" xfId="7379" xr:uid="{00000000-0005-0000-0000-0000BA1C0000}"/>
    <cellStyle name="20% - Accent6 2 1" xfId="7380" xr:uid="{00000000-0005-0000-0000-0000BB1C0000}"/>
    <cellStyle name="20% - Accent6 2 2" xfId="7381" xr:uid="{00000000-0005-0000-0000-0000BC1C0000}"/>
    <cellStyle name="20% - Accent6 2 2 2" xfId="7382" xr:uid="{00000000-0005-0000-0000-0000BD1C0000}"/>
    <cellStyle name="20% - Accent6 2 3" xfId="7383" xr:uid="{00000000-0005-0000-0000-0000BE1C0000}"/>
    <cellStyle name="20% - Accent6 2_Annexure 12  revised BOQ" xfId="7384" xr:uid="{00000000-0005-0000-0000-0000BF1C0000}"/>
    <cellStyle name="20% - Accent6 3" xfId="7385" xr:uid="{00000000-0005-0000-0000-0000C01C0000}"/>
    <cellStyle name="20% - Accent6 3 1" xfId="7386" xr:uid="{00000000-0005-0000-0000-0000C11C0000}"/>
    <cellStyle name="20% - Accent6 3 2" xfId="7387" xr:uid="{00000000-0005-0000-0000-0000C21C0000}"/>
    <cellStyle name="20% - Accent6 3_Annexure 12  revised BOQ" xfId="7388" xr:uid="{00000000-0005-0000-0000-0000C31C0000}"/>
    <cellStyle name="20% - Accent6 4" xfId="7389" xr:uid="{00000000-0005-0000-0000-0000C41C0000}"/>
    <cellStyle name="20% - Accent6 4 1" xfId="7390" xr:uid="{00000000-0005-0000-0000-0000C51C0000}"/>
    <cellStyle name="20% - Accent6 4 2" xfId="7391" xr:uid="{00000000-0005-0000-0000-0000C61C0000}"/>
    <cellStyle name="20% - Accent6 4_Annexure 12  revised BOQ" xfId="7392" xr:uid="{00000000-0005-0000-0000-0000C71C0000}"/>
    <cellStyle name="20% - Accent6 5" xfId="7393" xr:uid="{00000000-0005-0000-0000-0000C81C0000}"/>
    <cellStyle name="20% - Accent6 5 2" xfId="7394" xr:uid="{00000000-0005-0000-0000-0000C91C0000}"/>
    <cellStyle name="20% - Accent6 5_Annexure 12  revised BOQ" xfId="7395" xr:uid="{00000000-0005-0000-0000-0000CA1C0000}"/>
    <cellStyle name="20% - Accent6 6" xfId="7396" xr:uid="{00000000-0005-0000-0000-0000CB1C0000}"/>
    <cellStyle name="20% - Accent6 6 2" xfId="7397" xr:uid="{00000000-0005-0000-0000-0000CC1C0000}"/>
    <cellStyle name="20% - Accent6 6_Annexure 12  revised BOQ" xfId="7398" xr:uid="{00000000-0005-0000-0000-0000CD1C0000}"/>
    <cellStyle name="20% - Accent6 7" xfId="7399" xr:uid="{00000000-0005-0000-0000-0000CE1C0000}"/>
    <cellStyle name="20% - Accent6 7 2" xfId="7400" xr:uid="{00000000-0005-0000-0000-0000CF1C0000}"/>
    <cellStyle name="20% - Accent6 7_Annexure 12  revised BOQ" xfId="7401" xr:uid="{00000000-0005-0000-0000-0000D01C0000}"/>
    <cellStyle name="20% - Accent6 8" xfId="7402" xr:uid="{00000000-0005-0000-0000-0000D11C0000}"/>
    <cellStyle name="20% - Accent6 8 2" xfId="7403" xr:uid="{00000000-0005-0000-0000-0000D21C0000}"/>
    <cellStyle name="20% - Accent6 8_Annexure 12  revised BOQ" xfId="7404" xr:uid="{00000000-0005-0000-0000-0000D31C0000}"/>
    <cellStyle name="20% - Accent6 9" xfId="7405" xr:uid="{00000000-0005-0000-0000-0000D41C0000}"/>
    <cellStyle name="20% - Accent6 9 2" xfId="7406" xr:uid="{00000000-0005-0000-0000-0000D51C0000}"/>
    <cellStyle name="20% - Accent6 9_Annexure 12  revised BOQ" xfId="7407" xr:uid="{00000000-0005-0000-0000-0000D61C0000}"/>
    <cellStyle name="20% - akcent 1" xfId="7408" xr:uid="{00000000-0005-0000-0000-0000D71C0000}"/>
    <cellStyle name="20% - akcent 2" xfId="7409" xr:uid="{00000000-0005-0000-0000-0000D81C0000}"/>
    <cellStyle name="20% - akcent 3" xfId="7410" xr:uid="{00000000-0005-0000-0000-0000D91C0000}"/>
    <cellStyle name="20% - akcent 4" xfId="7411" xr:uid="{00000000-0005-0000-0000-0000DA1C0000}"/>
    <cellStyle name="20% - akcent 5" xfId="7412" xr:uid="{00000000-0005-0000-0000-0000DB1C0000}"/>
    <cellStyle name="20% - akcent 6" xfId="7413" xr:uid="{00000000-0005-0000-0000-0000DC1C0000}"/>
    <cellStyle name="20% - Akzent1" xfId="7414" xr:uid="{00000000-0005-0000-0000-0000DD1C0000}"/>
    <cellStyle name="20% - Akzent2" xfId="7415" xr:uid="{00000000-0005-0000-0000-0000DE1C0000}"/>
    <cellStyle name="20% - Akzent3" xfId="7416" xr:uid="{00000000-0005-0000-0000-0000DF1C0000}"/>
    <cellStyle name="20% - Akzent4" xfId="7417" xr:uid="{00000000-0005-0000-0000-0000E01C0000}"/>
    <cellStyle name="20% - Akzent5" xfId="7418" xr:uid="{00000000-0005-0000-0000-0000E11C0000}"/>
    <cellStyle name="20% - Akzent6" xfId="7419" xr:uid="{00000000-0005-0000-0000-0000E21C0000}"/>
    <cellStyle name="40% - Accent1 1" xfId="7420" xr:uid="{00000000-0005-0000-0000-0000E31C0000}"/>
    <cellStyle name="40% - Accent1 1 1" xfId="7421" xr:uid="{00000000-0005-0000-0000-0000E41C0000}"/>
    <cellStyle name="40% - Accent1 10" xfId="7422" xr:uid="{00000000-0005-0000-0000-0000E51C0000}"/>
    <cellStyle name="40% - Accent1 10 2" xfId="7423" xr:uid="{00000000-0005-0000-0000-0000E61C0000}"/>
    <cellStyle name="40% - Accent1 10_Annexure 12  revised BOQ" xfId="7424" xr:uid="{00000000-0005-0000-0000-0000E71C0000}"/>
    <cellStyle name="40% - Accent1 2" xfId="7425" xr:uid="{00000000-0005-0000-0000-0000E81C0000}"/>
    <cellStyle name="40% - Accent1 2 1" xfId="7426" xr:uid="{00000000-0005-0000-0000-0000E91C0000}"/>
    <cellStyle name="40% - Accent1 2 2" xfId="7427" xr:uid="{00000000-0005-0000-0000-0000EA1C0000}"/>
    <cellStyle name="40% - Accent1 2 2 2" xfId="7428" xr:uid="{00000000-0005-0000-0000-0000EB1C0000}"/>
    <cellStyle name="40% - Accent1 2 3" xfId="7429" xr:uid="{00000000-0005-0000-0000-0000EC1C0000}"/>
    <cellStyle name="40% - Accent1 2_Annexure 12  revised BOQ" xfId="7430" xr:uid="{00000000-0005-0000-0000-0000ED1C0000}"/>
    <cellStyle name="40% - Accent1 3" xfId="7431" xr:uid="{00000000-0005-0000-0000-0000EE1C0000}"/>
    <cellStyle name="40% - Accent1 3 1" xfId="7432" xr:uid="{00000000-0005-0000-0000-0000EF1C0000}"/>
    <cellStyle name="40% - Accent1 3 2" xfId="7433" xr:uid="{00000000-0005-0000-0000-0000F01C0000}"/>
    <cellStyle name="40% - Accent1 3_Annexure 12  revised BOQ" xfId="7434" xr:uid="{00000000-0005-0000-0000-0000F11C0000}"/>
    <cellStyle name="40% - Accent1 4" xfId="7435" xr:uid="{00000000-0005-0000-0000-0000F21C0000}"/>
    <cellStyle name="40% - Accent1 4 1" xfId="7436" xr:uid="{00000000-0005-0000-0000-0000F31C0000}"/>
    <cellStyle name="40% - Accent1 4 2" xfId="7437" xr:uid="{00000000-0005-0000-0000-0000F41C0000}"/>
    <cellStyle name="40% - Accent1 4_Annexure 12  revised BOQ" xfId="7438" xr:uid="{00000000-0005-0000-0000-0000F51C0000}"/>
    <cellStyle name="40% - Accent1 5" xfId="7439" xr:uid="{00000000-0005-0000-0000-0000F61C0000}"/>
    <cellStyle name="40% - Accent1 5 2" xfId="7440" xr:uid="{00000000-0005-0000-0000-0000F71C0000}"/>
    <cellStyle name="40% - Accent1 5_Annexure 12  revised BOQ" xfId="7441" xr:uid="{00000000-0005-0000-0000-0000F81C0000}"/>
    <cellStyle name="40% - Accent1 6" xfId="7442" xr:uid="{00000000-0005-0000-0000-0000F91C0000}"/>
    <cellStyle name="40% - Accent1 6 2" xfId="7443" xr:uid="{00000000-0005-0000-0000-0000FA1C0000}"/>
    <cellStyle name="40% - Accent1 6_Annexure 12  revised BOQ" xfId="7444" xr:uid="{00000000-0005-0000-0000-0000FB1C0000}"/>
    <cellStyle name="40% - Accent1 7" xfId="7445" xr:uid="{00000000-0005-0000-0000-0000FC1C0000}"/>
    <cellStyle name="40% - Accent1 7 2" xfId="7446" xr:uid="{00000000-0005-0000-0000-0000FD1C0000}"/>
    <cellStyle name="40% - Accent1 7_Annexure 12  revised BOQ" xfId="7447" xr:uid="{00000000-0005-0000-0000-0000FE1C0000}"/>
    <cellStyle name="40% - Accent1 8" xfId="7448" xr:uid="{00000000-0005-0000-0000-0000FF1C0000}"/>
    <cellStyle name="40% - Accent1 8 2" xfId="7449" xr:uid="{00000000-0005-0000-0000-0000001D0000}"/>
    <cellStyle name="40% - Accent1 8_Annexure 12  revised BOQ" xfId="7450" xr:uid="{00000000-0005-0000-0000-0000011D0000}"/>
    <cellStyle name="40% - Accent1 9" xfId="7451" xr:uid="{00000000-0005-0000-0000-0000021D0000}"/>
    <cellStyle name="40% - Accent1 9 2" xfId="7452" xr:uid="{00000000-0005-0000-0000-0000031D0000}"/>
    <cellStyle name="40% - Accent1 9_Annexure 12  revised BOQ" xfId="7453" xr:uid="{00000000-0005-0000-0000-0000041D0000}"/>
    <cellStyle name="40% - Accent2 1" xfId="7454" xr:uid="{00000000-0005-0000-0000-0000051D0000}"/>
    <cellStyle name="40% - Accent2 1 1" xfId="7455" xr:uid="{00000000-0005-0000-0000-0000061D0000}"/>
    <cellStyle name="40% - Accent2 10" xfId="7456" xr:uid="{00000000-0005-0000-0000-0000071D0000}"/>
    <cellStyle name="40% - Accent2 10 2" xfId="7457" xr:uid="{00000000-0005-0000-0000-0000081D0000}"/>
    <cellStyle name="40% - Accent2 10_Annexure 12  revised BOQ" xfId="7458" xr:uid="{00000000-0005-0000-0000-0000091D0000}"/>
    <cellStyle name="40% - Accent2 2" xfId="7459" xr:uid="{00000000-0005-0000-0000-00000A1D0000}"/>
    <cellStyle name="40% - Accent2 2 1" xfId="7460" xr:uid="{00000000-0005-0000-0000-00000B1D0000}"/>
    <cellStyle name="40% - Accent2 2 2" xfId="7461" xr:uid="{00000000-0005-0000-0000-00000C1D0000}"/>
    <cellStyle name="40% - Accent2 2 2 2" xfId="7462" xr:uid="{00000000-0005-0000-0000-00000D1D0000}"/>
    <cellStyle name="40% - Accent2 2 3" xfId="7463" xr:uid="{00000000-0005-0000-0000-00000E1D0000}"/>
    <cellStyle name="40% - Accent2 2_Annexure 12  revised BOQ" xfId="7464" xr:uid="{00000000-0005-0000-0000-00000F1D0000}"/>
    <cellStyle name="40% - Accent2 3" xfId="7465" xr:uid="{00000000-0005-0000-0000-0000101D0000}"/>
    <cellStyle name="40% - Accent2 3 1" xfId="7466" xr:uid="{00000000-0005-0000-0000-0000111D0000}"/>
    <cellStyle name="40% - Accent2 3 2" xfId="7467" xr:uid="{00000000-0005-0000-0000-0000121D0000}"/>
    <cellStyle name="40% - Accent2 3_Annexure 12  revised BOQ" xfId="7468" xr:uid="{00000000-0005-0000-0000-0000131D0000}"/>
    <cellStyle name="40% - Accent2 4" xfId="7469" xr:uid="{00000000-0005-0000-0000-0000141D0000}"/>
    <cellStyle name="40% - Accent2 4 1" xfId="7470" xr:uid="{00000000-0005-0000-0000-0000151D0000}"/>
    <cellStyle name="40% - Accent2 4 2" xfId="7471" xr:uid="{00000000-0005-0000-0000-0000161D0000}"/>
    <cellStyle name="40% - Accent2 4_Annexure 12  revised BOQ" xfId="7472" xr:uid="{00000000-0005-0000-0000-0000171D0000}"/>
    <cellStyle name="40% - Accent2 5" xfId="7473" xr:uid="{00000000-0005-0000-0000-0000181D0000}"/>
    <cellStyle name="40% - Accent2 5 2" xfId="7474" xr:uid="{00000000-0005-0000-0000-0000191D0000}"/>
    <cellStyle name="40% - Accent2 5_Annexure 12  revised BOQ" xfId="7475" xr:uid="{00000000-0005-0000-0000-00001A1D0000}"/>
    <cellStyle name="40% - Accent2 6" xfId="7476" xr:uid="{00000000-0005-0000-0000-00001B1D0000}"/>
    <cellStyle name="40% - Accent2 6 2" xfId="7477" xr:uid="{00000000-0005-0000-0000-00001C1D0000}"/>
    <cellStyle name="40% - Accent2 6_Annexure 12  revised BOQ" xfId="7478" xr:uid="{00000000-0005-0000-0000-00001D1D0000}"/>
    <cellStyle name="40% - Accent2 7" xfId="7479" xr:uid="{00000000-0005-0000-0000-00001E1D0000}"/>
    <cellStyle name="40% - Accent2 7 2" xfId="7480" xr:uid="{00000000-0005-0000-0000-00001F1D0000}"/>
    <cellStyle name="40% - Accent2 7_Annexure 12  revised BOQ" xfId="7481" xr:uid="{00000000-0005-0000-0000-0000201D0000}"/>
    <cellStyle name="40% - Accent2 8" xfId="7482" xr:uid="{00000000-0005-0000-0000-0000211D0000}"/>
    <cellStyle name="40% - Accent2 8 2" xfId="7483" xr:uid="{00000000-0005-0000-0000-0000221D0000}"/>
    <cellStyle name="40% - Accent2 8_Annexure 12  revised BOQ" xfId="7484" xr:uid="{00000000-0005-0000-0000-0000231D0000}"/>
    <cellStyle name="40% - Accent2 9" xfId="7485" xr:uid="{00000000-0005-0000-0000-0000241D0000}"/>
    <cellStyle name="40% - Accent2 9 2" xfId="7486" xr:uid="{00000000-0005-0000-0000-0000251D0000}"/>
    <cellStyle name="40% - Accent2 9_Annexure 12  revised BOQ" xfId="7487" xr:uid="{00000000-0005-0000-0000-0000261D0000}"/>
    <cellStyle name="40% - Accent3 1" xfId="7488" xr:uid="{00000000-0005-0000-0000-0000271D0000}"/>
    <cellStyle name="40% - Accent3 1 1" xfId="7489" xr:uid="{00000000-0005-0000-0000-0000281D0000}"/>
    <cellStyle name="40% - Accent3 10" xfId="7490" xr:uid="{00000000-0005-0000-0000-0000291D0000}"/>
    <cellStyle name="40% - Accent3 10 2" xfId="7491" xr:uid="{00000000-0005-0000-0000-00002A1D0000}"/>
    <cellStyle name="40% - Accent3 10_Annexure 12  revised BOQ" xfId="7492" xr:uid="{00000000-0005-0000-0000-00002B1D0000}"/>
    <cellStyle name="40% - Accent3 2" xfId="7493" xr:uid="{00000000-0005-0000-0000-00002C1D0000}"/>
    <cellStyle name="40% - Accent3 2 1" xfId="7494" xr:uid="{00000000-0005-0000-0000-00002D1D0000}"/>
    <cellStyle name="40% - Accent3 2 2" xfId="7495" xr:uid="{00000000-0005-0000-0000-00002E1D0000}"/>
    <cellStyle name="40% - Accent3 2 2 2" xfId="7496" xr:uid="{00000000-0005-0000-0000-00002F1D0000}"/>
    <cellStyle name="40% - Accent3 2 3" xfId="7497" xr:uid="{00000000-0005-0000-0000-0000301D0000}"/>
    <cellStyle name="40% - Accent3 2_Annexure 12  revised BOQ" xfId="7498" xr:uid="{00000000-0005-0000-0000-0000311D0000}"/>
    <cellStyle name="40% - Accent3 3" xfId="7499" xr:uid="{00000000-0005-0000-0000-0000321D0000}"/>
    <cellStyle name="40% - Accent3 3 1" xfId="7500" xr:uid="{00000000-0005-0000-0000-0000331D0000}"/>
    <cellStyle name="40% - Accent3 3 2" xfId="7501" xr:uid="{00000000-0005-0000-0000-0000341D0000}"/>
    <cellStyle name="40% - Accent3 3_Annexure 12  revised BOQ" xfId="7502" xr:uid="{00000000-0005-0000-0000-0000351D0000}"/>
    <cellStyle name="40% - Accent3 4" xfId="7503" xr:uid="{00000000-0005-0000-0000-0000361D0000}"/>
    <cellStyle name="40% - Accent3 4 1" xfId="7504" xr:uid="{00000000-0005-0000-0000-0000371D0000}"/>
    <cellStyle name="40% - Accent3 4 2" xfId="7505" xr:uid="{00000000-0005-0000-0000-0000381D0000}"/>
    <cellStyle name="40% - Accent3 4_Annexure 12  revised BOQ" xfId="7506" xr:uid="{00000000-0005-0000-0000-0000391D0000}"/>
    <cellStyle name="40% - Accent3 5" xfId="7507" xr:uid="{00000000-0005-0000-0000-00003A1D0000}"/>
    <cellStyle name="40% - Accent3 5 2" xfId="7508" xr:uid="{00000000-0005-0000-0000-00003B1D0000}"/>
    <cellStyle name="40% - Accent3 5_Annexure 12  revised BOQ" xfId="7509" xr:uid="{00000000-0005-0000-0000-00003C1D0000}"/>
    <cellStyle name="40% - Accent3 6" xfId="7510" xr:uid="{00000000-0005-0000-0000-00003D1D0000}"/>
    <cellStyle name="40% - Accent3 6 2" xfId="7511" xr:uid="{00000000-0005-0000-0000-00003E1D0000}"/>
    <cellStyle name="40% - Accent3 6_Annexure 12  revised BOQ" xfId="7512" xr:uid="{00000000-0005-0000-0000-00003F1D0000}"/>
    <cellStyle name="40% - Accent3 7" xfId="7513" xr:uid="{00000000-0005-0000-0000-0000401D0000}"/>
    <cellStyle name="40% - Accent3 7 2" xfId="7514" xr:uid="{00000000-0005-0000-0000-0000411D0000}"/>
    <cellStyle name="40% - Accent3 7_Annexure 12  revised BOQ" xfId="7515" xr:uid="{00000000-0005-0000-0000-0000421D0000}"/>
    <cellStyle name="40% - Accent3 8" xfId="7516" xr:uid="{00000000-0005-0000-0000-0000431D0000}"/>
    <cellStyle name="40% - Accent3 8 2" xfId="7517" xr:uid="{00000000-0005-0000-0000-0000441D0000}"/>
    <cellStyle name="40% - Accent3 8_Annexure 12  revised BOQ" xfId="7518" xr:uid="{00000000-0005-0000-0000-0000451D0000}"/>
    <cellStyle name="40% - Accent3 9" xfId="7519" xr:uid="{00000000-0005-0000-0000-0000461D0000}"/>
    <cellStyle name="40% - Accent3 9 2" xfId="7520" xr:uid="{00000000-0005-0000-0000-0000471D0000}"/>
    <cellStyle name="40% - Accent3 9_Annexure 12  revised BOQ" xfId="7521" xr:uid="{00000000-0005-0000-0000-0000481D0000}"/>
    <cellStyle name="40% - Accent4 1" xfId="7522" xr:uid="{00000000-0005-0000-0000-0000491D0000}"/>
    <cellStyle name="40% - Accent4 1 1" xfId="7523" xr:uid="{00000000-0005-0000-0000-00004A1D0000}"/>
    <cellStyle name="40% - Accent4 10" xfId="7524" xr:uid="{00000000-0005-0000-0000-00004B1D0000}"/>
    <cellStyle name="40% - Accent4 10 2" xfId="7525" xr:uid="{00000000-0005-0000-0000-00004C1D0000}"/>
    <cellStyle name="40% - Accent4 10_Annexure 12  revised BOQ" xfId="7526" xr:uid="{00000000-0005-0000-0000-00004D1D0000}"/>
    <cellStyle name="40% - Accent4 2" xfId="7527" xr:uid="{00000000-0005-0000-0000-00004E1D0000}"/>
    <cellStyle name="40% - Accent4 2 1" xfId="7528" xr:uid="{00000000-0005-0000-0000-00004F1D0000}"/>
    <cellStyle name="40% - Accent4 2 2" xfId="7529" xr:uid="{00000000-0005-0000-0000-0000501D0000}"/>
    <cellStyle name="40% - Accent4 2 2 2" xfId="7530" xr:uid="{00000000-0005-0000-0000-0000511D0000}"/>
    <cellStyle name="40% - Accent4 2 3" xfId="7531" xr:uid="{00000000-0005-0000-0000-0000521D0000}"/>
    <cellStyle name="40% - Accent4 2_Annexure 12  revised BOQ" xfId="7532" xr:uid="{00000000-0005-0000-0000-0000531D0000}"/>
    <cellStyle name="40% - Accent4 3" xfId="7533" xr:uid="{00000000-0005-0000-0000-0000541D0000}"/>
    <cellStyle name="40% - Accent4 3 1" xfId="7534" xr:uid="{00000000-0005-0000-0000-0000551D0000}"/>
    <cellStyle name="40% - Accent4 3 2" xfId="7535" xr:uid="{00000000-0005-0000-0000-0000561D0000}"/>
    <cellStyle name="40% - Accent4 3_Annexure 12  revised BOQ" xfId="7536" xr:uid="{00000000-0005-0000-0000-0000571D0000}"/>
    <cellStyle name="40% - Accent4 4" xfId="7537" xr:uid="{00000000-0005-0000-0000-0000581D0000}"/>
    <cellStyle name="40% - Accent4 4 1" xfId="7538" xr:uid="{00000000-0005-0000-0000-0000591D0000}"/>
    <cellStyle name="40% - Accent4 4 2" xfId="7539" xr:uid="{00000000-0005-0000-0000-00005A1D0000}"/>
    <cellStyle name="40% - Accent4 4_Annexure 12  revised BOQ" xfId="7540" xr:uid="{00000000-0005-0000-0000-00005B1D0000}"/>
    <cellStyle name="40% - Accent4 5" xfId="7541" xr:uid="{00000000-0005-0000-0000-00005C1D0000}"/>
    <cellStyle name="40% - Accent4 5 2" xfId="7542" xr:uid="{00000000-0005-0000-0000-00005D1D0000}"/>
    <cellStyle name="40% - Accent4 5_Annexure 12  revised BOQ" xfId="7543" xr:uid="{00000000-0005-0000-0000-00005E1D0000}"/>
    <cellStyle name="40% - Accent4 6" xfId="7544" xr:uid="{00000000-0005-0000-0000-00005F1D0000}"/>
    <cellStyle name="40% - Accent4 6 2" xfId="7545" xr:uid="{00000000-0005-0000-0000-0000601D0000}"/>
    <cellStyle name="40% - Accent4 6_Annexure 12  revised BOQ" xfId="7546" xr:uid="{00000000-0005-0000-0000-0000611D0000}"/>
    <cellStyle name="40% - Accent4 7" xfId="7547" xr:uid="{00000000-0005-0000-0000-0000621D0000}"/>
    <cellStyle name="40% - Accent4 7 2" xfId="7548" xr:uid="{00000000-0005-0000-0000-0000631D0000}"/>
    <cellStyle name="40% - Accent4 7_Annexure 12  revised BOQ" xfId="7549" xr:uid="{00000000-0005-0000-0000-0000641D0000}"/>
    <cellStyle name="40% - Accent4 8" xfId="7550" xr:uid="{00000000-0005-0000-0000-0000651D0000}"/>
    <cellStyle name="40% - Accent4 8 2" xfId="7551" xr:uid="{00000000-0005-0000-0000-0000661D0000}"/>
    <cellStyle name="40% - Accent4 8_Annexure 12  revised BOQ" xfId="7552" xr:uid="{00000000-0005-0000-0000-0000671D0000}"/>
    <cellStyle name="40% - Accent4 9" xfId="7553" xr:uid="{00000000-0005-0000-0000-0000681D0000}"/>
    <cellStyle name="40% - Accent4 9 2" xfId="7554" xr:uid="{00000000-0005-0000-0000-0000691D0000}"/>
    <cellStyle name="40% - Accent4 9_Annexure 12  revised BOQ" xfId="7555" xr:uid="{00000000-0005-0000-0000-00006A1D0000}"/>
    <cellStyle name="40% - Accent5 1" xfId="7556" xr:uid="{00000000-0005-0000-0000-00006B1D0000}"/>
    <cellStyle name="40% - Accent5 1 1" xfId="7557" xr:uid="{00000000-0005-0000-0000-00006C1D0000}"/>
    <cellStyle name="40% - Accent5 10" xfId="7558" xr:uid="{00000000-0005-0000-0000-00006D1D0000}"/>
    <cellStyle name="40% - Accent5 10 2" xfId="7559" xr:uid="{00000000-0005-0000-0000-00006E1D0000}"/>
    <cellStyle name="40% - Accent5 10_Annexure 12  revised BOQ" xfId="7560" xr:uid="{00000000-0005-0000-0000-00006F1D0000}"/>
    <cellStyle name="40% - Accent5 2" xfId="7561" xr:uid="{00000000-0005-0000-0000-0000701D0000}"/>
    <cellStyle name="40% - Accent5 2 1" xfId="7562" xr:uid="{00000000-0005-0000-0000-0000711D0000}"/>
    <cellStyle name="40% - Accent5 2 2" xfId="7563" xr:uid="{00000000-0005-0000-0000-0000721D0000}"/>
    <cellStyle name="40% - Accent5 2 2 2" xfId="7564" xr:uid="{00000000-0005-0000-0000-0000731D0000}"/>
    <cellStyle name="40% - Accent5 2 3" xfId="7565" xr:uid="{00000000-0005-0000-0000-0000741D0000}"/>
    <cellStyle name="40% - Accent5 2_Annexure 12  revised BOQ" xfId="7566" xr:uid="{00000000-0005-0000-0000-0000751D0000}"/>
    <cellStyle name="40% - Accent5 3" xfId="7567" xr:uid="{00000000-0005-0000-0000-0000761D0000}"/>
    <cellStyle name="40% - Accent5 3 1" xfId="7568" xr:uid="{00000000-0005-0000-0000-0000771D0000}"/>
    <cellStyle name="40% - Accent5 3 2" xfId="7569" xr:uid="{00000000-0005-0000-0000-0000781D0000}"/>
    <cellStyle name="40% - Accent5 3_Annexure 12  revised BOQ" xfId="7570" xr:uid="{00000000-0005-0000-0000-0000791D0000}"/>
    <cellStyle name="40% - Accent5 4" xfId="7571" xr:uid="{00000000-0005-0000-0000-00007A1D0000}"/>
    <cellStyle name="40% - Accent5 4 1" xfId="7572" xr:uid="{00000000-0005-0000-0000-00007B1D0000}"/>
    <cellStyle name="40% - Accent5 4 2" xfId="7573" xr:uid="{00000000-0005-0000-0000-00007C1D0000}"/>
    <cellStyle name="40% - Accent5 4_Annexure 12  revised BOQ" xfId="7574" xr:uid="{00000000-0005-0000-0000-00007D1D0000}"/>
    <cellStyle name="40% - Accent5 5" xfId="7575" xr:uid="{00000000-0005-0000-0000-00007E1D0000}"/>
    <cellStyle name="40% - Accent5 5 2" xfId="7576" xr:uid="{00000000-0005-0000-0000-00007F1D0000}"/>
    <cellStyle name="40% - Accent5 5_Annexure 12  revised BOQ" xfId="7577" xr:uid="{00000000-0005-0000-0000-0000801D0000}"/>
    <cellStyle name="40% - Accent5 6" xfId="7578" xr:uid="{00000000-0005-0000-0000-0000811D0000}"/>
    <cellStyle name="40% - Accent5 6 2" xfId="7579" xr:uid="{00000000-0005-0000-0000-0000821D0000}"/>
    <cellStyle name="40% - Accent5 6_Annexure 12  revised BOQ" xfId="7580" xr:uid="{00000000-0005-0000-0000-0000831D0000}"/>
    <cellStyle name="40% - Accent5 7" xfId="7581" xr:uid="{00000000-0005-0000-0000-0000841D0000}"/>
    <cellStyle name="40% - Accent5 7 2" xfId="7582" xr:uid="{00000000-0005-0000-0000-0000851D0000}"/>
    <cellStyle name="40% - Accent5 7_Annexure 12  revised BOQ" xfId="7583" xr:uid="{00000000-0005-0000-0000-0000861D0000}"/>
    <cellStyle name="40% - Accent5 8" xfId="7584" xr:uid="{00000000-0005-0000-0000-0000871D0000}"/>
    <cellStyle name="40% - Accent5 8 2" xfId="7585" xr:uid="{00000000-0005-0000-0000-0000881D0000}"/>
    <cellStyle name="40% - Accent5 8_Annexure 12  revised BOQ" xfId="7586" xr:uid="{00000000-0005-0000-0000-0000891D0000}"/>
    <cellStyle name="40% - Accent5 9" xfId="7587" xr:uid="{00000000-0005-0000-0000-00008A1D0000}"/>
    <cellStyle name="40% - Accent5 9 2" xfId="7588" xr:uid="{00000000-0005-0000-0000-00008B1D0000}"/>
    <cellStyle name="40% - Accent5 9_Annexure 12  revised BOQ" xfId="7589" xr:uid="{00000000-0005-0000-0000-00008C1D0000}"/>
    <cellStyle name="40% - Accent6 1" xfId="7590" xr:uid="{00000000-0005-0000-0000-00008D1D0000}"/>
    <cellStyle name="40% - Accent6 1 1" xfId="7591" xr:uid="{00000000-0005-0000-0000-00008E1D0000}"/>
    <cellStyle name="40% - Accent6 10" xfId="7592" xr:uid="{00000000-0005-0000-0000-00008F1D0000}"/>
    <cellStyle name="40% - Accent6 10 2" xfId="7593" xr:uid="{00000000-0005-0000-0000-0000901D0000}"/>
    <cellStyle name="40% - Accent6 10_Annexure 12  revised BOQ" xfId="7594" xr:uid="{00000000-0005-0000-0000-0000911D0000}"/>
    <cellStyle name="40% - Accent6 2" xfId="7595" xr:uid="{00000000-0005-0000-0000-0000921D0000}"/>
    <cellStyle name="40% - Accent6 2 1" xfId="7596" xr:uid="{00000000-0005-0000-0000-0000931D0000}"/>
    <cellStyle name="40% - Accent6 2 2" xfId="7597" xr:uid="{00000000-0005-0000-0000-0000941D0000}"/>
    <cellStyle name="40% - Accent6 2 2 2" xfId="7598" xr:uid="{00000000-0005-0000-0000-0000951D0000}"/>
    <cellStyle name="40% - Accent6 2 3" xfId="7599" xr:uid="{00000000-0005-0000-0000-0000961D0000}"/>
    <cellStyle name="40% - Accent6 2_Annexure 12  revised BOQ" xfId="7600" xr:uid="{00000000-0005-0000-0000-0000971D0000}"/>
    <cellStyle name="40% - Accent6 3" xfId="7601" xr:uid="{00000000-0005-0000-0000-0000981D0000}"/>
    <cellStyle name="40% - Accent6 3 1" xfId="7602" xr:uid="{00000000-0005-0000-0000-0000991D0000}"/>
    <cellStyle name="40% - Accent6 3 2" xfId="7603" xr:uid="{00000000-0005-0000-0000-00009A1D0000}"/>
    <cellStyle name="40% - Accent6 3_Annexure 12  revised BOQ" xfId="7604" xr:uid="{00000000-0005-0000-0000-00009B1D0000}"/>
    <cellStyle name="40% - Accent6 4" xfId="7605" xr:uid="{00000000-0005-0000-0000-00009C1D0000}"/>
    <cellStyle name="40% - Accent6 4 1" xfId="7606" xr:uid="{00000000-0005-0000-0000-00009D1D0000}"/>
    <cellStyle name="40% - Accent6 4 2" xfId="7607" xr:uid="{00000000-0005-0000-0000-00009E1D0000}"/>
    <cellStyle name="40% - Accent6 4_Annexure 12  revised BOQ" xfId="7608" xr:uid="{00000000-0005-0000-0000-00009F1D0000}"/>
    <cellStyle name="40% - Accent6 5" xfId="7609" xr:uid="{00000000-0005-0000-0000-0000A01D0000}"/>
    <cellStyle name="40% - Accent6 5 2" xfId="7610" xr:uid="{00000000-0005-0000-0000-0000A11D0000}"/>
    <cellStyle name="40% - Accent6 5_Annexure 12  revised BOQ" xfId="7611" xr:uid="{00000000-0005-0000-0000-0000A21D0000}"/>
    <cellStyle name="40% - Accent6 6" xfId="7612" xr:uid="{00000000-0005-0000-0000-0000A31D0000}"/>
    <cellStyle name="40% - Accent6 6 2" xfId="7613" xr:uid="{00000000-0005-0000-0000-0000A41D0000}"/>
    <cellStyle name="40% - Accent6 6_Annexure 12  revised BOQ" xfId="7614" xr:uid="{00000000-0005-0000-0000-0000A51D0000}"/>
    <cellStyle name="40% - Accent6 7" xfId="7615" xr:uid="{00000000-0005-0000-0000-0000A61D0000}"/>
    <cellStyle name="40% - Accent6 7 2" xfId="7616" xr:uid="{00000000-0005-0000-0000-0000A71D0000}"/>
    <cellStyle name="40% - Accent6 7_Annexure 12  revised BOQ" xfId="7617" xr:uid="{00000000-0005-0000-0000-0000A81D0000}"/>
    <cellStyle name="40% - Accent6 8" xfId="7618" xr:uid="{00000000-0005-0000-0000-0000A91D0000}"/>
    <cellStyle name="40% - Accent6 8 2" xfId="7619" xr:uid="{00000000-0005-0000-0000-0000AA1D0000}"/>
    <cellStyle name="40% - Accent6 8_Annexure 12  revised BOQ" xfId="7620" xr:uid="{00000000-0005-0000-0000-0000AB1D0000}"/>
    <cellStyle name="40% - Accent6 9" xfId="7621" xr:uid="{00000000-0005-0000-0000-0000AC1D0000}"/>
    <cellStyle name="40% - Accent6 9 2" xfId="7622" xr:uid="{00000000-0005-0000-0000-0000AD1D0000}"/>
    <cellStyle name="40% - Accent6 9_Annexure 12  revised BOQ" xfId="7623" xr:uid="{00000000-0005-0000-0000-0000AE1D0000}"/>
    <cellStyle name="40% - akcent 1" xfId="7624" xr:uid="{00000000-0005-0000-0000-0000AF1D0000}"/>
    <cellStyle name="40% - akcent 2" xfId="7625" xr:uid="{00000000-0005-0000-0000-0000B01D0000}"/>
    <cellStyle name="40% - akcent 3" xfId="7626" xr:uid="{00000000-0005-0000-0000-0000B11D0000}"/>
    <cellStyle name="40% - akcent 4" xfId="7627" xr:uid="{00000000-0005-0000-0000-0000B21D0000}"/>
    <cellStyle name="40% - akcent 5" xfId="7628" xr:uid="{00000000-0005-0000-0000-0000B31D0000}"/>
    <cellStyle name="40% - akcent 6" xfId="7629" xr:uid="{00000000-0005-0000-0000-0000B41D0000}"/>
    <cellStyle name="40% - Akzent1" xfId="7630" xr:uid="{00000000-0005-0000-0000-0000B51D0000}"/>
    <cellStyle name="40% - Akzent2" xfId="7631" xr:uid="{00000000-0005-0000-0000-0000B61D0000}"/>
    <cellStyle name="40% - Akzent3" xfId="7632" xr:uid="{00000000-0005-0000-0000-0000B71D0000}"/>
    <cellStyle name="40% - Akzent4" xfId="7633" xr:uid="{00000000-0005-0000-0000-0000B81D0000}"/>
    <cellStyle name="40% - Akzent5" xfId="7634" xr:uid="{00000000-0005-0000-0000-0000B91D0000}"/>
    <cellStyle name="40% - Akzent6" xfId="7635" xr:uid="{00000000-0005-0000-0000-0000BA1D0000}"/>
    <cellStyle name="44" xfId="7636" xr:uid="{00000000-0005-0000-0000-0000BB1D0000}"/>
    <cellStyle name="4Decimal" xfId="7637" xr:uid="{00000000-0005-0000-0000-0000BC1D0000}"/>
    <cellStyle name="60% - Accent1 1" xfId="7638" xr:uid="{00000000-0005-0000-0000-0000BD1D0000}"/>
    <cellStyle name="60% - Accent1 1 1" xfId="7639" xr:uid="{00000000-0005-0000-0000-0000BE1D0000}"/>
    <cellStyle name="60% - Accent1 10" xfId="7640" xr:uid="{00000000-0005-0000-0000-0000BF1D0000}"/>
    <cellStyle name="60% - Accent1 10 2" xfId="7641" xr:uid="{00000000-0005-0000-0000-0000C01D0000}"/>
    <cellStyle name="60% - Accent1 2" xfId="7642" xr:uid="{00000000-0005-0000-0000-0000C11D0000}"/>
    <cellStyle name="60% - Accent1 2 1" xfId="7643" xr:uid="{00000000-0005-0000-0000-0000C21D0000}"/>
    <cellStyle name="60% - Accent1 2 2" xfId="7644" xr:uid="{00000000-0005-0000-0000-0000C31D0000}"/>
    <cellStyle name="60% - Accent1 2 2 2" xfId="7645" xr:uid="{00000000-0005-0000-0000-0000C41D0000}"/>
    <cellStyle name="60% - Accent1 2 3" xfId="7646" xr:uid="{00000000-0005-0000-0000-0000C51D0000}"/>
    <cellStyle name="60% - Accent1 2_Sez_Boq_Superstructure part-FORMATED" xfId="7647" xr:uid="{00000000-0005-0000-0000-0000C61D0000}"/>
    <cellStyle name="60% - Accent1 3" xfId="7648" xr:uid="{00000000-0005-0000-0000-0000C71D0000}"/>
    <cellStyle name="60% - Accent1 3 1" xfId="7649" xr:uid="{00000000-0005-0000-0000-0000C81D0000}"/>
    <cellStyle name="60% - Accent1 3 2" xfId="7650" xr:uid="{00000000-0005-0000-0000-0000C91D0000}"/>
    <cellStyle name="60% - Accent1 3_Sez_Boq_Superstructure part-FORMATED" xfId="7651" xr:uid="{00000000-0005-0000-0000-0000CA1D0000}"/>
    <cellStyle name="60% - Accent1 4" xfId="7652" xr:uid="{00000000-0005-0000-0000-0000CB1D0000}"/>
    <cellStyle name="60% - Accent1 4 1" xfId="7653" xr:uid="{00000000-0005-0000-0000-0000CC1D0000}"/>
    <cellStyle name="60% - Accent1 4 2" xfId="7654" xr:uid="{00000000-0005-0000-0000-0000CD1D0000}"/>
    <cellStyle name="60% - Accent1 5" xfId="7655" xr:uid="{00000000-0005-0000-0000-0000CE1D0000}"/>
    <cellStyle name="60% - Accent1 5 2" xfId="7656" xr:uid="{00000000-0005-0000-0000-0000CF1D0000}"/>
    <cellStyle name="60% - Accent1 6" xfId="7657" xr:uid="{00000000-0005-0000-0000-0000D01D0000}"/>
    <cellStyle name="60% - Accent1 6 2" xfId="7658" xr:uid="{00000000-0005-0000-0000-0000D11D0000}"/>
    <cellStyle name="60% - Accent1 7" xfId="7659" xr:uid="{00000000-0005-0000-0000-0000D21D0000}"/>
    <cellStyle name="60% - Accent1 7 2" xfId="7660" xr:uid="{00000000-0005-0000-0000-0000D31D0000}"/>
    <cellStyle name="60% - Accent1 8" xfId="7661" xr:uid="{00000000-0005-0000-0000-0000D41D0000}"/>
    <cellStyle name="60% - Accent1 8 2" xfId="7662" xr:uid="{00000000-0005-0000-0000-0000D51D0000}"/>
    <cellStyle name="60% - Accent1 9" xfId="7663" xr:uid="{00000000-0005-0000-0000-0000D61D0000}"/>
    <cellStyle name="60% - Accent1 9 2" xfId="7664" xr:uid="{00000000-0005-0000-0000-0000D71D0000}"/>
    <cellStyle name="60% - Accent2 1" xfId="7665" xr:uid="{00000000-0005-0000-0000-0000D81D0000}"/>
    <cellStyle name="60% - Accent2 1 1" xfId="7666" xr:uid="{00000000-0005-0000-0000-0000D91D0000}"/>
    <cellStyle name="60% - Accent2 10" xfId="7667" xr:uid="{00000000-0005-0000-0000-0000DA1D0000}"/>
    <cellStyle name="60% - Accent2 10 2" xfId="7668" xr:uid="{00000000-0005-0000-0000-0000DB1D0000}"/>
    <cellStyle name="60% - Accent2 2" xfId="7669" xr:uid="{00000000-0005-0000-0000-0000DC1D0000}"/>
    <cellStyle name="60% - Accent2 2 1" xfId="7670" xr:uid="{00000000-0005-0000-0000-0000DD1D0000}"/>
    <cellStyle name="60% - Accent2 2 2" xfId="7671" xr:uid="{00000000-0005-0000-0000-0000DE1D0000}"/>
    <cellStyle name="60% - Accent2 2 2 2" xfId="7672" xr:uid="{00000000-0005-0000-0000-0000DF1D0000}"/>
    <cellStyle name="60% - Accent2 2 3" xfId="7673" xr:uid="{00000000-0005-0000-0000-0000E01D0000}"/>
    <cellStyle name="60% - Accent2 2_Sez_Boq_Superstructure part-FORMATED" xfId="7674" xr:uid="{00000000-0005-0000-0000-0000E11D0000}"/>
    <cellStyle name="60% - Accent2 3" xfId="7675" xr:uid="{00000000-0005-0000-0000-0000E21D0000}"/>
    <cellStyle name="60% - Accent2 3 1" xfId="7676" xr:uid="{00000000-0005-0000-0000-0000E31D0000}"/>
    <cellStyle name="60% - Accent2 3 2" xfId="7677" xr:uid="{00000000-0005-0000-0000-0000E41D0000}"/>
    <cellStyle name="60% - Accent2 3_Sez_Boq_Superstructure part-FORMATED" xfId="7678" xr:uid="{00000000-0005-0000-0000-0000E51D0000}"/>
    <cellStyle name="60% - Accent2 4" xfId="7679" xr:uid="{00000000-0005-0000-0000-0000E61D0000}"/>
    <cellStyle name="60% - Accent2 4 1" xfId="7680" xr:uid="{00000000-0005-0000-0000-0000E71D0000}"/>
    <cellStyle name="60% - Accent2 4 2" xfId="7681" xr:uid="{00000000-0005-0000-0000-0000E81D0000}"/>
    <cellStyle name="60% - Accent2 5" xfId="7682" xr:uid="{00000000-0005-0000-0000-0000E91D0000}"/>
    <cellStyle name="60% - Accent2 5 2" xfId="7683" xr:uid="{00000000-0005-0000-0000-0000EA1D0000}"/>
    <cellStyle name="60% - Accent2 6" xfId="7684" xr:uid="{00000000-0005-0000-0000-0000EB1D0000}"/>
    <cellStyle name="60% - Accent2 6 2" xfId="7685" xr:uid="{00000000-0005-0000-0000-0000EC1D0000}"/>
    <cellStyle name="60% - Accent2 7" xfId="7686" xr:uid="{00000000-0005-0000-0000-0000ED1D0000}"/>
    <cellStyle name="60% - Accent2 7 2" xfId="7687" xr:uid="{00000000-0005-0000-0000-0000EE1D0000}"/>
    <cellStyle name="60% - Accent2 8" xfId="7688" xr:uid="{00000000-0005-0000-0000-0000EF1D0000}"/>
    <cellStyle name="60% - Accent2 8 2" xfId="7689" xr:uid="{00000000-0005-0000-0000-0000F01D0000}"/>
    <cellStyle name="60% - Accent2 9" xfId="7690" xr:uid="{00000000-0005-0000-0000-0000F11D0000}"/>
    <cellStyle name="60% - Accent2 9 2" xfId="7691" xr:uid="{00000000-0005-0000-0000-0000F21D0000}"/>
    <cellStyle name="60% - Accent3 1" xfId="7692" xr:uid="{00000000-0005-0000-0000-0000F31D0000}"/>
    <cellStyle name="60% - Accent3 1 1" xfId="7693" xr:uid="{00000000-0005-0000-0000-0000F41D0000}"/>
    <cellStyle name="60% - Accent3 10" xfId="7694" xr:uid="{00000000-0005-0000-0000-0000F51D0000}"/>
    <cellStyle name="60% - Accent3 10 2" xfId="7695" xr:uid="{00000000-0005-0000-0000-0000F61D0000}"/>
    <cellStyle name="60% - Accent3 2" xfId="7696" xr:uid="{00000000-0005-0000-0000-0000F71D0000}"/>
    <cellStyle name="60% - Accent3 2 1" xfId="7697" xr:uid="{00000000-0005-0000-0000-0000F81D0000}"/>
    <cellStyle name="60% - Accent3 2 2" xfId="7698" xr:uid="{00000000-0005-0000-0000-0000F91D0000}"/>
    <cellStyle name="60% - Accent3 2 2 2" xfId="7699" xr:uid="{00000000-0005-0000-0000-0000FA1D0000}"/>
    <cellStyle name="60% - Accent3 2 3" xfId="7700" xr:uid="{00000000-0005-0000-0000-0000FB1D0000}"/>
    <cellStyle name="60% - Accent3 2_Sez_Boq_Superstructure part-FORMATED" xfId="7701" xr:uid="{00000000-0005-0000-0000-0000FC1D0000}"/>
    <cellStyle name="60% - Accent3 3" xfId="7702" xr:uid="{00000000-0005-0000-0000-0000FD1D0000}"/>
    <cellStyle name="60% - Accent3 3 1" xfId="7703" xr:uid="{00000000-0005-0000-0000-0000FE1D0000}"/>
    <cellStyle name="60% - Accent3 3 2" xfId="7704" xr:uid="{00000000-0005-0000-0000-0000FF1D0000}"/>
    <cellStyle name="60% - Accent3 3_Sez_Boq_Superstructure part-FORMATED" xfId="7705" xr:uid="{00000000-0005-0000-0000-0000001E0000}"/>
    <cellStyle name="60% - Accent3 4" xfId="7706" xr:uid="{00000000-0005-0000-0000-0000011E0000}"/>
    <cellStyle name="60% - Accent3 4 1" xfId="7707" xr:uid="{00000000-0005-0000-0000-0000021E0000}"/>
    <cellStyle name="60% - Accent3 4 2" xfId="7708" xr:uid="{00000000-0005-0000-0000-0000031E0000}"/>
    <cellStyle name="60% - Accent3 5" xfId="7709" xr:uid="{00000000-0005-0000-0000-0000041E0000}"/>
    <cellStyle name="60% - Accent3 5 2" xfId="7710" xr:uid="{00000000-0005-0000-0000-0000051E0000}"/>
    <cellStyle name="60% - Accent3 6" xfId="7711" xr:uid="{00000000-0005-0000-0000-0000061E0000}"/>
    <cellStyle name="60% - Accent3 6 2" xfId="7712" xr:uid="{00000000-0005-0000-0000-0000071E0000}"/>
    <cellStyle name="60% - Accent3 7" xfId="7713" xr:uid="{00000000-0005-0000-0000-0000081E0000}"/>
    <cellStyle name="60% - Accent3 7 2" xfId="7714" xr:uid="{00000000-0005-0000-0000-0000091E0000}"/>
    <cellStyle name="60% - Accent3 8" xfId="7715" xr:uid="{00000000-0005-0000-0000-00000A1E0000}"/>
    <cellStyle name="60% - Accent3 8 2" xfId="7716" xr:uid="{00000000-0005-0000-0000-00000B1E0000}"/>
    <cellStyle name="60% - Accent3 9" xfId="7717" xr:uid="{00000000-0005-0000-0000-00000C1E0000}"/>
    <cellStyle name="60% - Accent3 9 2" xfId="7718" xr:uid="{00000000-0005-0000-0000-00000D1E0000}"/>
    <cellStyle name="60% - Accent4 1" xfId="7719" xr:uid="{00000000-0005-0000-0000-00000E1E0000}"/>
    <cellStyle name="60% - Accent4 1 1" xfId="7720" xr:uid="{00000000-0005-0000-0000-00000F1E0000}"/>
    <cellStyle name="60% - Accent4 10" xfId="7721" xr:uid="{00000000-0005-0000-0000-0000101E0000}"/>
    <cellStyle name="60% - Accent4 10 2" xfId="7722" xr:uid="{00000000-0005-0000-0000-0000111E0000}"/>
    <cellStyle name="60% - Accent4 2" xfId="7723" xr:uid="{00000000-0005-0000-0000-0000121E0000}"/>
    <cellStyle name="60% - Accent4 2 1" xfId="7724" xr:uid="{00000000-0005-0000-0000-0000131E0000}"/>
    <cellStyle name="60% - Accent4 2 2" xfId="7725" xr:uid="{00000000-0005-0000-0000-0000141E0000}"/>
    <cellStyle name="60% - Accent4 2 2 2" xfId="7726" xr:uid="{00000000-0005-0000-0000-0000151E0000}"/>
    <cellStyle name="60% - Accent4 2 3" xfId="7727" xr:uid="{00000000-0005-0000-0000-0000161E0000}"/>
    <cellStyle name="60% - Accent4 2_Sez_Boq_Superstructure part-FORMATED" xfId="7728" xr:uid="{00000000-0005-0000-0000-0000171E0000}"/>
    <cellStyle name="60% - Accent4 3" xfId="7729" xr:uid="{00000000-0005-0000-0000-0000181E0000}"/>
    <cellStyle name="60% - Accent4 3 1" xfId="7730" xr:uid="{00000000-0005-0000-0000-0000191E0000}"/>
    <cellStyle name="60% - Accent4 3 2" xfId="7731" xr:uid="{00000000-0005-0000-0000-00001A1E0000}"/>
    <cellStyle name="60% - Accent4 3_Sez_Boq_Superstructure part-FORMATED" xfId="7732" xr:uid="{00000000-0005-0000-0000-00001B1E0000}"/>
    <cellStyle name="60% - Accent4 4" xfId="7733" xr:uid="{00000000-0005-0000-0000-00001C1E0000}"/>
    <cellStyle name="60% - Accent4 4 1" xfId="7734" xr:uid="{00000000-0005-0000-0000-00001D1E0000}"/>
    <cellStyle name="60% - Accent4 4 2" xfId="7735" xr:uid="{00000000-0005-0000-0000-00001E1E0000}"/>
    <cellStyle name="60% - Accent4 5" xfId="7736" xr:uid="{00000000-0005-0000-0000-00001F1E0000}"/>
    <cellStyle name="60% - Accent4 5 2" xfId="7737" xr:uid="{00000000-0005-0000-0000-0000201E0000}"/>
    <cellStyle name="60% - Accent4 6" xfId="7738" xr:uid="{00000000-0005-0000-0000-0000211E0000}"/>
    <cellStyle name="60% - Accent4 6 2" xfId="7739" xr:uid="{00000000-0005-0000-0000-0000221E0000}"/>
    <cellStyle name="60% - Accent4 7" xfId="7740" xr:uid="{00000000-0005-0000-0000-0000231E0000}"/>
    <cellStyle name="60% - Accent4 7 2" xfId="7741" xr:uid="{00000000-0005-0000-0000-0000241E0000}"/>
    <cellStyle name="60% - Accent4 8" xfId="7742" xr:uid="{00000000-0005-0000-0000-0000251E0000}"/>
    <cellStyle name="60% - Accent4 8 2" xfId="7743" xr:uid="{00000000-0005-0000-0000-0000261E0000}"/>
    <cellStyle name="60% - Accent4 9" xfId="7744" xr:uid="{00000000-0005-0000-0000-0000271E0000}"/>
    <cellStyle name="60% - Accent4 9 2" xfId="7745" xr:uid="{00000000-0005-0000-0000-0000281E0000}"/>
    <cellStyle name="60% - Accent5 1" xfId="7746" xr:uid="{00000000-0005-0000-0000-0000291E0000}"/>
    <cellStyle name="60% - Accent5 1 1" xfId="7747" xr:uid="{00000000-0005-0000-0000-00002A1E0000}"/>
    <cellStyle name="60% - Accent5 10" xfId="7748" xr:uid="{00000000-0005-0000-0000-00002B1E0000}"/>
    <cellStyle name="60% - Accent5 10 2" xfId="7749" xr:uid="{00000000-0005-0000-0000-00002C1E0000}"/>
    <cellStyle name="60% - Accent5 2" xfId="7750" xr:uid="{00000000-0005-0000-0000-00002D1E0000}"/>
    <cellStyle name="60% - Accent5 2 1" xfId="7751" xr:uid="{00000000-0005-0000-0000-00002E1E0000}"/>
    <cellStyle name="60% - Accent5 2 2" xfId="7752" xr:uid="{00000000-0005-0000-0000-00002F1E0000}"/>
    <cellStyle name="60% - Accent5 2 2 2" xfId="7753" xr:uid="{00000000-0005-0000-0000-0000301E0000}"/>
    <cellStyle name="60% - Accent5 2 3" xfId="7754" xr:uid="{00000000-0005-0000-0000-0000311E0000}"/>
    <cellStyle name="60% - Accent5 2_Sez_Boq_Superstructure part-FORMATED" xfId="7755" xr:uid="{00000000-0005-0000-0000-0000321E0000}"/>
    <cellStyle name="60% - Accent5 3" xfId="7756" xr:uid="{00000000-0005-0000-0000-0000331E0000}"/>
    <cellStyle name="60% - Accent5 3 1" xfId="7757" xr:uid="{00000000-0005-0000-0000-0000341E0000}"/>
    <cellStyle name="60% - Accent5 3 2" xfId="7758" xr:uid="{00000000-0005-0000-0000-0000351E0000}"/>
    <cellStyle name="60% - Accent5 3_Sez_Boq_Superstructure part-FORMATED" xfId="7759" xr:uid="{00000000-0005-0000-0000-0000361E0000}"/>
    <cellStyle name="60% - Accent5 4" xfId="7760" xr:uid="{00000000-0005-0000-0000-0000371E0000}"/>
    <cellStyle name="60% - Accent5 4 1" xfId="7761" xr:uid="{00000000-0005-0000-0000-0000381E0000}"/>
    <cellStyle name="60% - Accent5 4 2" xfId="7762" xr:uid="{00000000-0005-0000-0000-0000391E0000}"/>
    <cellStyle name="60% - Accent5 5" xfId="7763" xr:uid="{00000000-0005-0000-0000-00003A1E0000}"/>
    <cellStyle name="60% - Accent5 5 2" xfId="7764" xr:uid="{00000000-0005-0000-0000-00003B1E0000}"/>
    <cellStyle name="60% - Accent5 6" xfId="7765" xr:uid="{00000000-0005-0000-0000-00003C1E0000}"/>
    <cellStyle name="60% - Accent5 6 2" xfId="7766" xr:uid="{00000000-0005-0000-0000-00003D1E0000}"/>
    <cellStyle name="60% - Accent5 7" xfId="7767" xr:uid="{00000000-0005-0000-0000-00003E1E0000}"/>
    <cellStyle name="60% - Accent5 7 2" xfId="7768" xr:uid="{00000000-0005-0000-0000-00003F1E0000}"/>
    <cellStyle name="60% - Accent5 8" xfId="7769" xr:uid="{00000000-0005-0000-0000-0000401E0000}"/>
    <cellStyle name="60% - Accent5 8 2" xfId="7770" xr:uid="{00000000-0005-0000-0000-0000411E0000}"/>
    <cellStyle name="60% - Accent5 9" xfId="7771" xr:uid="{00000000-0005-0000-0000-0000421E0000}"/>
    <cellStyle name="60% - Accent5 9 2" xfId="7772" xr:uid="{00000000-0005-0000-0000-0000431E0000}"/>
    <cellStyle name="60% - Accent6 1" xfId="7773" xr:uid="{00000000-0005-0000-0000-0000441E0000}"/>
    <cellStyle name="60% - Accent6 1 1" xfId="7774" xr:uid="{00000000-0005-0000-0000-0000451E0000}"/>
    <cellStyle name="60% - Accent6 10" xfId="7775" xr:uid="{00000000-0005-0000-0000-0000461E0000}"/>
    <cellStyle name="60% - Accent6 10 2" xfId="7776" xr:uid="{00000000-0005-0000-0000-0000471E0000}"/>
    <cellStyle name="60% - Accent6 2" xfId="7777" xr:uid="{00000000-0005-0000-0000-0000481E0000}"/>
    <cellStyle name="60% - Accent6 2 1" xfId="7778" xr:uid="{00000000-0005-0000-0000-0000491E0000}"/>
    <cellStyle name="60% - Accent6 2 2" xfId="7779" xr:uid="{00000000-0005-0000-0000-00004A1E0000}"/>
    <cellStyle name="60% - Accent6 2 2 2" xfId="7780" xr:uid="{00000000-0005-0000-0000-00004B1E0000}"/>
    <cellStyle name="60% - Accent6 2 3" xfId="7781" xr:uid="{00000000-0005-0000-0000-00004C1E0000}"/>
    <cellStyle name="60% - Accent6 2_Sez_Boq_Superstructure part-FORMATED" xfId="7782" xr:uid="{00000000-0005-0000-0000-00004D1E0000}"/>
    <cellStyle name="60% - Accent6 3" xfId="7783" xr:uid="{00000000-0005-0000-0000-00004E1E0000}"/>
    <cellStyle name="60% - Accent6 3 1" xfId="7784" xr:uid="{00000000-0005-0000-0000-00004F1E0000}"/>
    <cellStyle name="60% - Accent6 3 2" xfId="7785" xr:uid="{00000000-0005-0000-0000-0000501E0000}"/>
    <cellStyle name="60% - Accent6 3_Sez_Boq_Superstructure part-FORMATED" xfId="7786" xr:uid="{00000000-0005-0000-0000-0000511E0000}"/>
    <cellStyle name="60% - Accent6 4" xfId="7787" xr:uid="{00000000-0005-0000-0000-0000521E0000}"/>
    <cellStyle name="60% - Accent6 4 1" xfId="7788" xr:uid="{00000000-0005-0000-0000-0000531E0000}"/>
    <cellStyle name="60% - Accent6 4 2" xfId="7789" xr:uid="{00000000-0005-0000-0000-0000541E0000}"/>
    <cellStyle name="60% - Accent6 5" xfId="7790" xr:uid="{00000000-0005-0000-0000-0000551E0000}"/>
    <cellStyle name="60% - Accent6 5 2" xfId="7791" xr:uid="{00000000-0005-0000-0000-0000561E0000}"/>
    <cellStyle name="60% - Accent6 6" xfId="7792" xr:uid="{00000000-0005-0000-0000-0000571E0000}"/>
    <cellStyle name="60% - Accent6 6 2" xfId="7793" xr:uid="{00000000-0005-0000-0000-0000581E0000}"/>
    <cellStyle name="60% - Accent6 7" xfId="7794" xr:uid="{00000000-0005-0000-0000-0000591E0000}"/>
    <cellStyle name="60% - Accent6 7 2" xfId="7795" xr:uid="{00000000-0005-0000-0000-00005A1E0000}"/>
    <cellStyle name="60% - Accent6 8" xfId="7796" xr:uid="{00000000-0005-0000-0000-00005B1E0000}"/>
    <cellStyle name="60% - Accent6 8 2" xfId="7797" xr:uid="{00000000-0005-0000-0000-00005C1E0000}"/>
    <cellStyle name="60% - Accent6 9" xfId="7798" xr:uid="{00000000-0005-0000-0000-00005D1E0000}"/>
    <cellStyle name="60% - Accent6 9 2" xfId="7799" xr:uid="{00000000-0005-0000-0000-00005E1E0000}"/>
    <cellStyle name="60% - akcent 1" xfId="7800" xr:uid="{00000000-0005-0000-0000-00005F1E0000}"/>
    <cellStyle name="60% - akcent 2" xfId="7801" xr:uid="{00000000-0005-0000-0000-0000601E0000}"/>
    <cellStyle name="60% - akcent 3" xfId="7802" xr:uid="{00000000-0005-0000-0000-0000611E0000}"/>
    <cellStyle name="60% - akcent 4" xfId="7803" xr:uid="{00000000-0005-0000-0000-0000621E0000}"/>
    <cellStyle name="60% - akcent 5" xfId="7804" xr:uid="{00000000-0005-0000-0000-0000631E0000}"/>
    <cellStyle name="60% - akcent 6" xfId="7805" xr:uid="{00000000-0005-0000-0000-0000641E0000}"/>
    <cellStyle name="60% - Akzent1" xfId="7806" xr:uid="{00000000-0005-0000-0000-0000651E0000}"/>
    <cellStyle name="60% - Akzent2" xfId="7807" xr:uid="{00000000-0005-0000-0000-0000661E0000}"/>
    <cellStyle name="60% - Akzent3" xfId="7808" xr:uid="{00000000-0005-0000-0000-0000671E0000}"/>
    <cellStyle name="60% - Akzent4" xfId="7809" xr:uid="{00000000-0005-0000-0000-0000681E0000}"/>
    <cellStyle name="60% - Akzent5" xfId="7810" xr:uid="{00000000-0005-0000-0000-0000691E0000}"/>
    <cellStyle name="60% - Akzent6" xfId="7811" xr:uid="{00000000-0005-0000-0000-00006A1E0000}"/>
    <cellStyle name="6mal" xfId="7812" xr:uid="{00000000-0005-0000-0000-00006B1E0000}"/>
    <cellStyle name="75" xfId="7813" xr:uid="{00000000-0005-0000-0000-00006C1E0000}"/>
    <cellStyle name="A satisfied Microsoft Office user" xfId="7814" xr:uid="{00000000-0005-0000-0000-00006D1E0000}"/>
    <cellStyle name="Absoloute" xfId="7815" xr:uid="{00000000-0005-0000-0000-00006E1E0000}"/>
    <cellStyle name="Absoloute;0" xfId="7816" xr:uid="{00000000-0005-0000-0000-00006F1E0000}"/>
    <cellStyle name="Accent1 - 20%" xfId="7817" xr:uid="{00000000-0005-0000-0000-0000701E0000}"/>
    <cellStyle name="Accent1 - 40%" xfId="7818" xr:uid="{00000000-0005-0000-0000-0000711E0000}"/>
    <cellStyle name="Accent1 - 60%" xfId="7819" xr:uid="{00000000-0005-0000-0000-0000721E0000}"/>
    <cellStyle name="Accent1 1" xfId="7820" xr:uid="{00000000-0005-0000-0000-0000731E0000}"/>
    <cellStyle name="Accent1 1 1" xfId="7821" xr:uid="{00000000-0005-0000-0000-0000741E0000}"/>
    <cellStyle name="Accent1 10" xfId="7822" xr:uid="{00000000-0005-0000-0000-0000751E0000}"/>
    <cellStyle name="Accent1 10 2" xfId="7823" xr:uid="{00000000-0005-0000-0000-0000761E0000}"/>
    <cellStyle name="Accent1 2" xfId="7824" xr:uid="{00000000-0005-0000-0000-0000771E0000}"/>
    <cellStyle name="Accent1 2 1" xfId="7825" xr:uid="{00000000-0005-0000-0000-0000781E0000}"/>
    <cellStyle name="Accent1 2 2" xfId="7826" xr:uid="{00000000-0005-0000-0000-0000791E0000}"/>
    <cellStyle name="Accent1 2 2 2" xfId="7827" xr:uid="{00000000-0005-0000-0000-00007A1E0000}"/>
    <cellStyle name="Accent1 2 3" xfId="7828" xr:uid="{00000000-0005-0000-0000-00007B1E0000}"/>
    <cellStyle name="Accent1 2_Sez_Boq_Superstructure part-FORMATED" xfId="7829" xr:uid="{00000000-0005-0000-0000-00007C1E0000}"/>
    <cellStyle name="Accent1 3" xfId="7830" xr:uid="{00000000-0005-0000-0000-00007D1E0000}"/>
    <cellStyle name="Accent1 3 1" xfId="7831" xr:uid="{00000000-0005-0000-0000-00007E1E0000}"/>
    <cellStyle name="Accent1 3 2" xfId="7832" xr:uid="{00000000-0005-0000-0000-00007F1E0000}"/>
    <cellStyle name="Accent1 3_Sez_Boq_Superstructure part-FORMATED" xfId="7833" xr:uid="{00000000-0005-0000-0000-0000801E0000}"/>
    <cellStyle name="Accent1 4" xfId="7834" xr:uid="{00000000-0005-0000-0000-0000811E0000}"/>
    <cellStyle name="Accent1 4 1" xfId="7835" xr:uid="{00000000-0005-0000-0000-0000821E0000}"/>
    <cellStyle name="Accent1 4 2" xfId="7836" xr:uid="{00000000-0005-0000-0000-0000831E0000}"/>
    <cellStyle name="Accent1 5" xfId="7837" xr:uid="{00000000-0005-0000-0000-0000841E0000}"/>
    <cellStyle name="Accent1 5 2" xfId="7838" xr:uid="{00000000-0005-0000-0000-0000851E0000}"/>
    <cellStyle name="Accent1 6" xfId="7839" xr:uid="{00000000-0005-0000-0000-0000861E0000}"/>
    <cellStyle name="Accent1 6 2" xfId="7840" xr:uid="{00000000-0005-0000-0000-0000871E0000}"/>
    <cellStyle name="Accent1 7" xfId="7841" xr:uid="{00000000-0005-0000-0000-0000881E0000}"/>
    <cellStyle name="Accent1 7 2" xfId="7842" xr:uid="{00000000-0005-0000-0000-0000891E0000}"/>
    <cellStyle name="Accent1 8" xfId="7843" xr:uid="{00000000-0005-0000-0000-00008A1E0000}"/>
    <cellStyle name="Accent1 8 2" xfId="7844" xr:uid="{00000000-0005-0000-0000-00008B1E0000}"/>
    <cellStyle name="Accent1 9" xfId="7845" xr:uid="{00000000-0005-0000-0000-00008C1E0000}"/>
    <cellStyle name="Accent1 9 2" xfId="7846" xr:uid="{00000000-0005-0000-0000-00008D1E0000}"/>
    <cellStyle name="Accent2 - 20%" xfId="7847" xr:uid="{00000000-0005-0000-0000-00008E1E0000}"/>
    <cellStyle name="Accent2 - 40%" xfId="7848" xr:uid="{00000000-0005-0000-0000-00008F1E0000}"/>
    <cellStyle name="Accent2 - 60%" xfId="7849" xr:uid="{00000000-0005-0000-0000-0000901E0000}"/>
    <cellStyle name="Accent2 1" xfId="7850" xr:uid="{00000000-0005-0000-0000-0000911E0000}"/>
    <cellStyle name="Accent2 1 1" xfId="7851" xr:uid="{00000000-0005-0000-0000-0000921E0000}"/>
    <cellStyle name="Accent2 1_PMD Manpower Report_Nov 11" xfId="7852" xr:uid="{00000000-0005-0000-0000-0000931E0000}"/>
    <cellStyle name="Accent2 10" xfId="7853" xr:uid="{00000000-0005-0000-0000-0000941E0000}"/>
    <cellStyle name="Accent2 10 2" xfId="7854" xr:uid="{00000000-0005-0000-0000-0000951E0000}"/>
    <cellStyle name="Accent2 2" xfId="7855" xr:uid="{00000000-0005-0000-0000-0000961E0000}"/>
    <cellStyle name="Accent2 2 1" xfId="7856" xr:uid="{00000000-0005-0000-0000-0000971E0000}"/>
    <cellStyle name="Accent2 2 2" xfId="7857" xr:uid="{00000000-0005-0000-0000-0000981E0000}"/>
    <cellStyle name="Accent2 2 2 2" xfId="7858" xr:uid="{00000000-0005-0000-0000-0000991E0000}"/>
    <cellStyle name="Accent2 2 3" xfId="7859" xr:uid="{00000000-0005-0000-0000-00009A1E0000}"/>
    <cellStyle name="Accent2 2_PMD Manpower Report_Nov 11" xfId="7860" xr:uid="{00000000-0005-0000-0000-00009B1E0000}"/>
    <cellStyle name="Accent2 3" xfId="7861" xr:uid="{00000000-0005-0000-0000-00009C1E0000}"/>
    <cellStyle name="Accent2 3 1" xfId="7862" xr:uid="{00000000-0005-0000-0000-00009D1E0000}"/>
    <cellStyle name="Accent2 3 2" xfId="7863" xr:uid="{00000000-0005-0000-0000-00009E1E0000}"/>
    <cellStyle name="Accent2 3_PMD Manpower Report_Nov 11" xfId="7864" xr:uid="{00000000-0005-0000-0000-00009F1E0000}"/>
    <cellStyle name="Accent2 4" xfId="7865" xr:uid="{00000000-0005-0000-0000-0000A01E0000}"/>
    <cellStyle name="Accent2 4 1" xfId="7866" xr:uid="{00000000-0005-0000-0000-0000A11E0000}"/>
    <cellStyle name="Accent2 4 2" xfId="7867" xr:uid="{00000000-0005-0000-0000-0000A21E0000}"/>
    <cellStyle name="Accent2 4_PMD Manpower Report_Nov 11" xfId="7868" xr:uid="{00000000-0005-0000-0000-0000A31E0000}"/>
    <cellStyle name="Accent2 5" xfId="7869" xr:uid="{00000000-0005-0000-0000-0000A41E0000}"/>
    <cellStyle name="Accent2 5 2" xfId="7870" xr:uid="{00000000-0005-0000-0000-0000A51E0000}"/>
    <cellStyle name="Accent2 6" xfId="7871" xr:uid="{00000000-0005-0000-0000-0000A61E0000}"/>
    <cellStyle name="Accent2 6 2" xfId="7872" xr:uid="{00000000-0005-0000-0000-0000A71E0000}"/>
    <cellStyle name="Accent2 7" xfId="7873" xr:uid="{00000000-0005-0000-0000-0000A81E0000}"/>
    <cellStyle name="Accent2 7 2" xfId="7874" xr:uid="{00000000-0005-0000-0000-0000A91E0000}"/>
    <cellStyle name="Accent2 8" xfId="7875" xr:uid="{00000000-0005-0000-0000-0000AA1E0000}"/>
    <cellStyle name="Accent2 8 2" xfId="7876" xr:uid="{00000000-0005-0000-0000-0000AB1E0000}"/>
    <cellStyle name="Accent2 9" xfId="7877" xr:uid="{00000000-0005-0000-0000-0000AC1E0000}"/>
    <cellStyle name="Accent2 9 2" xfId="7878" xr:uid="{00000000-0005-0000-0000-0000AD1E0000}"/>
    <cellStyle name="Accent3 - 20%" xfId="7879" xr:uid="{00000000-0005-0000-0000-0000AE1E0000}"/>
    <cellStyle name="Accent3 - 40%" xfId="7880" xr:uid="{00000000-0005-0000-0000-0000AF1E0000}"/>
    <cellStyle name="Accent3 - 60%" xfId="7881" xr:uid="{00000000-0005-0000-0000-0000B01E0000}"/>
    <cellStyle name="Accent3 1" xfId="7882" xr:uid="{00000000-0005-0000-0000-0000B11E0000}"/>
    <cellStyle name="Accent3 1 1" xfId="7883" xr:uid="{00000000-0005-0000-0000-0000B21E0000}"/>
    <cellStyle name="Accent3 10" xfId="7884" xr:uid="{00000000-0005-0000-0000-0000B31E0000}"/>
    <cellStyle name="Accent3 10 2" xfId="7885" xr:uid="{00000000-0005-0000-0000-0000B41E0000}"/>
    <cellStyle name="Accent3 2" xfId="7886" xr:uid="{00000000-0005-0000-0000-0000B51E0000}"/>
    <cellStyle name="Accent3 2 1" xfId="7887" xr:uid="{00000000-0005-0000-0000-0000B61E0000}"/>
    <cellStyle name="Accent3 2 2" xfId="7888" xr:uid="{00000000-0005-0000-0000-0000B71E0000}"/>
    <cellStyle name="Accent3 2 2 2" xfId="7889" xr:uid="{00000000-0005-0000-0000-0000B81E0000}"/>
    <cellStyle name="Accent3 2 3" xfId="7890" xr:uid="{00000000-0005-0000-0000-0000B91E0000}"/>
    <cellStyle name="Accent3 2_Sez_Boq_Superstructure part-FORMATED" xfId="7891" xr:uid="{00000000-0005-0000-0000-0000BA1E0000}"/>
    <cellStyle name="Accent3 3" xfId="7892" xr:uid="{00000000-0005-0000-0000-0000BB1E0000}"/>
    <cellStyle name="Accent3 3 1" xfId="7893" xr:uid="{00000000-0005-0000-0000-0000BC1E0000}"/>
    <cellStyle name="Accent3 3 2" xfId="7894" xr:uid="{00000000-0005-0000-0000-0000BD1E0000}"/>
    <cellStyle name="Accent3 3_Sez_Boq_Superstructure part-FORMATED" xfId="7895" xr:uid="{00000000-0005-0000-0000-0000BE1E0000}"/>
    <cellStyle name="Accent3 4" xfId="7896" xr:uid="{00000000-0005-0000-0000-0000BF1E0000}"/>
    <cellStyle name="Accent3 4 1" xfId="7897" xr:uid="{00000000-0005-0000-0000-0000C01E0000}"/>
    <cellStyle name="Accent3 4 2" xfId="7898" xr:uid="{00000000-0005-0000-0000-0000C11E0000}"/>
    <cellStyle name="Accent3 5" xfId="7899" xr:uid="{00000000-0005-0000-0000-0000C21E0000}"/>
    <cellStyle name="Accent3 5 2" xfId="7900" xr:uid="{00000000-0005-0000-0000-0000C31E0000}"/>
    <cellStyle name="Accent3 6" xfId="7901" xr:uid="{00000000-0005-0000-0000-0000C41E0000}"/>
    <cellStyle name="Accent3 6 2" xfId="7902" xr:uid="{00000000-0005-0000-0000-0000C51E0000}"/>
    <cellStyle name="Accent3 7" xfId="7903" xr:uid="{00000000-0005-0000-0000-0000C61E0000}"/>
    <cellStyle name="Accent3 7 2" xfId="7904" xr:uid="{00000000-0005-0000-0000-0000C71E0000}"/>
    <cellStyle name="Accent3 8" xfId="7905" xr:uid="{00000000-0005-0000-0000-0000C81E0000}"/>
    <cellStyle name="Accent3 8 2" xfId="7906" xr:uid="{00000000-0005-0000-0000-0000C91E0000}"/>
    <cellStyle name="Accent3 9" xfId="7907" xr:uid="{00000000-0005-0000-0000-0000CA1E0000}"/>
    <cellStyle name="Accent3 9 2" xfId="7908" xr:uid="{00000000-0005-0000-0000-0000CB1E0000}"/>
    <cellStyle name="Accent4 - 20%" xfId="7909" xr:uid="{00000000-0005-0000-0000-0000CC1E0000}"/>
    <cellStyle name="Accent4 - 40%" xfId="7910" xr:uid="{00000000-0005-0000-0000-0000CD1E0000}"/>
    <cellStyle name="Accent4 - 60%" xfId="7911" xr:uid="{00000000-0005-0000-0000-0000CE1E0000}"/>
    <cellStyle name="Accent4 1" xfId="7912" xr:uid="{00000000-0005-0000-0000-0000CF1E0000}"/>
    <cellStyle name="Accent4 1 1" xfId="7913" xr:uid="{00000000-0005-0000-0000-0000D01E0000}"/>
    <cellStyle name="Accent4 10" xfId="7914" xr:uid="{00000000-0005-0000-0000-0000D11E0000}"/>
    <cellStyle name="Accent4 10 2" xfId="7915" xr:uid="{00000000-0005-0000-0000-0000D21E0000}"/>
    <cellStyle name="Accent4 2" xfId="7916" xr:uid="{00000000-0005-0000-0000-0000D31E0000}"/>
    <cellStyle name="Accent4 2 1" xfId="7917" xr:uid="{00000000-0005-0000-0000-0000D41E0000}"/>
    <cellStyle name="Accent4 2 2" xfId="7918" xr:uid="{00000000-0005-0000-0000-0000D51E0000}"/>
    <cellStyle name="Accent4 2 2 2" xfId="7919" xr:uid="{00000000-0005-0000-0000-0000D61E0000}"/>
    <cellStyle name="Accent4 2 3" xfId="7920" xr:uid="{00000000-0005-0000-0000-0000D71E0000}"/>
    <cellStyle name="Accent4 2_Sez_Boq_Superstructure part-FORMATED" xfId="7921" xr:uid="{00000000-0005-0000-0000-0000D81E0000}"/>
    <cellStyle name="Accent4 3" xfId="7922" xr:uid="{00000000-0005-0000-0000-0000D91E0000}"/>
    <cellStyle name="Accent4 3 1" xfId="7923" xr:uid="{00000000-0005-0000-0000-0000DA1E0000}"/>
    <cellStyle name="Accent4 3 2" xfId="7924" xr:uid="{00000000-0005-0000-0000-0000DB1E0000}"/>
    <cellStyle name="Accent4 3_Sez_Boq_Superstructure part-FORMATED" xfId="7925" xr:uid="{00000000-0005-0000-0000-0000DC1E0000}"/>
    <cellStyle name="Accent4 4" xfId="7926" xr:uid="{00000000-0005-0000-0000-0000DD1E0000}"/>
    <cellStyle name="Accent4 4 1" xfId="7927" xr:uid="{00000000-0005-0000-0000-0000DE1E0000}"/>
    <cellStyle name="Accent4 4 2" xfId="7928" xr:uid="{00000000-0005-0000-0000-0000DF1E0000}"/>
    <cellStyle name="Accent4 5" xfId="7929" xr:uid="{00000000-0005-0000-0000-0000E01E0000}"/>
    <cellStyle name="Accent4 5 2" xfId="7930" xr:uid="{00000000-0005-0000-0000-0000E11E0000}"/>
    <cellStyle name="Accent4 6" xfId="7931" xr:uid="{00000000-0005-0000-0000-0000E21E0000}"/>
    <cellStyle name="Accent4 6 2" xfId="7932" xr:uid="{00000000-0005-0000-0000-0000E31E0000}"/>
    <cellStyle name="Accent4 7" xfId="7933" xr:uid="{00000000-0005-0000-0000-0000E41E0000}"/>
    <cellStyle name="Accent4 7 2" xfId="7934" xr:uid="{00000000-0005-0000-0000-0000E51E0000}"/>
    <cellStyle name="Accent4 8" xfId="7935" xr:uid="{00000000-0005-0000-0000-0000E61E0000}"/>
    <cellStyle name="Accent4 8 2" xfId="7936" xr:uid="{00000000-0005-0000-0000-0000E71E0000}"/>
    <cellStyle name="Accent4 9" xfId="7937" xr:uid="{00000000-0005-0000-0000-0000E81E0000}"/>
    <cellStyle name="Accent4 9 2" xfId="7938" xr:uid="{00000000-0005-0000-0000-0000E91E0000}"/>
    <cellStyle name="Accent5 - 20%" xfId="7939" xr:uid="{00000000-0005-0000-0000-0000EA1E0000}"/>
    <cellStyle name="Accent5 - 40%" xfId="7940" xr:uid="{00000000-0005-0000-0000-0000EB1E0000}"/>
    <cellStyle name="Accent5 - 60%" xfId="7941" xr:uid="{00000000-0005-0000-0000-0000EC1E0000}"/>
    <cellStyle name="Accent5 1" xfId="7942" xr:uid="{00000000-0005-0000-0000-0000ED1E0000}"/>
    <cellStyle name="Accent5 1 1" xfId="7943" xr:uid="{00000000-0005-0000-0000-0000EE1E0000}"/>
    <cellStyle name="Accent5 10" xfId="7944" xr:uid="{00000000-0005-0000-0000-0000EF1E0000}"/>
    <cellStyle name="Accent5 10 2" xfId="7945" xr:uid="{00000000-0005-0000-0000-0000F01E0000}"/>
    <cellStyle name="Accent5 2" xfId="7946" xr:uid="{00000000-0005-0000-0000-0000F11E0000}"/>
    <cellStyle name="Accent5 2 1" xfId="7947" xr:uid="{00000000-0005-0000-0000-0000F21E0000}"/>
    <cellStyle name="Accent5 2 2" xfId="7948" xr:uid="{00000000-0005-0000-0000-0000F31E0000}"/>
    <cellStyle name="Accent5 2 2 2" xfId="7949" xr:uid="{00000000-0005-0000-0000-0000F41E0000}"/>
    <cellStyle name="Accent5 2 3" xfId="7950" xr:uid="{00000000-0005-0000-0000-0000F51E0000}"/>
    <cellStyle name="Accent5 2_Sez_Boq_Superstructure part-FORMATED" xfId="7951" xr:uid="{00000000-0005-0000-0000-0000F61E0000}"/>
    <cellStyle name="Accent5 3" xfId="7952" xr:uid="{00000000-0005-0000-0000-0000F71E0000}"/>
    <cellStyle name="Accent5 3 1" xfId="7953" xr:uid="{00000000-0005-0000-0000-0000F81E0000}"/>
    <cellStyle name="Accent5 3 2" xfId="7954" xr:uid="{00000000-0005-0000-0000-0000F91E0000}"/>
    <cellStyle name="Accent5 3_Sez_Boq_Superstructure part-FORMATED" xfId="7955" xr:uid="{00000000-0005-0000-0000-0000FA1E0000}"/>
    <cellStyle name="Accent5 4" xfId="7956" xr:uid="{00000000-0005-0000-0000-0000FB1E0000}"/>
    <cellStyle name="Accent5 4 1" xfId="7957" xr:uid="{00000000-0005-0000-0000-0000FC1E0000}"/>
    <cellStyle name="Accent5 4 2" xfId="7958" xr:uid="{00000000-0005-0000-0000-0000FD1E0000}"/>
    <cellStyle name="Accent5 5" xfId="7959" xr:uid="{00000000-0005-0000-0000-0000FE1E0000}"/>
    <cellStyle name="Accent5 5 2" xfId="7960" xr:uid="{00000000-0005-0000-0000-0000FF1E0000}"/>
    <cellStyle name="Accent5 6" xfId="7961" xr:uid="{00000000-0005-0000-0000-0000001F0000}"/>
    <cellStyle name="Accent5 6 2" xfId="7962" xr:uid="{00000000-0005-0000-0000-0000011F0000}"/>
    <cellStyle name="Accent5 7" xfId="7963" xr:uid="{00000000-0005-0000-0000-0000021F0000}"/>
    <cellStyle name="Accent5 7 2" xfId="7964" xr:uid="{00000000-0005-0000-0000-0000031F0000}"/>
    <cellStyle name="Accent5 8" xfId="7965" xr:uid="{00000000-0005-0000-0000-0000041F0000}"/>
    <cellStyle name="Accent5 8 2" xfId="7966" xr:uid="{00000000-0005-0000-0000-0000051F0000}"/>
    <cellStyle name="Accent5 9" xfId="7967" xr:uid="{00000000-0005-0000-0000-0000061F0000}"/>
    <cellStyle name="Accent5 9 2" xfId="7968" xr:uid="{00000000-0005-0000-0000-0000071F0000}"/>
    <cellStyle name="Accent6 - 20%" xfId="7969" xr:uid="{00000000-0005-0000-0000-0000081F0000}"/>
    <cellStyle name="Accent6 - 40%" xfId="7970" xr:uid="{00000000-0005-0000-0000-0000091F0000}"/>
    <cellStyle name="Accent6 - 60%" xfId="7971" xr:uid="{00000000-0005-0000-0000-00000A1F0000}"/>
    <cellStyle name="Accent6 1" xfId="7972" xr:uid="{00000000-0005-0000-0000-00000B1F0000}"/>
    <cellStyle name="Accent6 1 1" xfId="7973" xr:uid="{00000000-0005-0000-0000-00000C1F0000}"/>
    <cellStyle name="Accent6 1_PMD Manpower Report_Nov 11" xfId="7974" xr:uid="{00000000-0005-0000-0000-00000D1F0000}"/>
    <cellStyle name="Accent6 10" xfId="7975" xr:uid="{00000000-0005-0000-0000-00000E1F0000}"/>
    <cellStyle name="Accent6 10 2" xfId="7976" xr:uid="{00000000-0005-0000-0000-00000F1F0000}"/>
    <cellStyle name="Accent6 2" xfId="7977" xr:uid="{00000000-0005-0000-0000-0000101F0000}"/>
    <cellStyle name="Accent6 2 1" xfId="7978" xr:uid="{00000000-0005-0000-0000-0000111F0000}"/>
    <cellStyle name="Accent6 2 2" xfId="7979" xr:uid="{00000000-0005-0000-0000-0000121F0000}"/>
    <cellStyle name="Accent6 2 2 2" xfId="7980" xr:uid="{00000000-0005-0000-0000-0000131F0000}"/>
    <cellStyle name="Accent6 2 3" xfId="7981" xr:uid="{00000000-0005-0000-0000-0000141F0000}"/>
    <cellStyle name="Accent6 2_PMD Manpower Report_Nov 11" xfId="7982" xr:uid="{00000000-0005-0000-0000-0000151F0000}"/>
    <cellStyle name="Accent6 3" xfId="7983" xr:uid="{00000000-0005-0000-0000-0000161F0000}"/>
    <cellStyle name="Accent6 3 1" xfId="7984" xr:uid="{00000000-0005-0000-0000-0000171F0000}"/>
    <cellStyle name="Accent6 3 2" xfId="7985" xr:uid="{00000000-0005-0000-0000-0000181F0000}"/>
    <cellStyle name="Accent6 3_PMD Manpower Report_Nov 11" xfId="7986" xr:uid="{00000000-0005-0000-0000-0000191F0000}"/>
    <cellStyle name="Accent6 4" xfId="7987" xr:uid="{00000000-0005-0000-0000-00001A1F0000}"/>
    <cellStyle name="Accent6 4 1" xfId="7988" xr:uid="{00000000-0005-0000-0000-00001B1F0000}"/>
    <cellStyle name="Accent6 4 2" xfId="7989" xr:uid="{00000000-0005-0000-0000-00001C1F0000}"/>
    <cellStyle name="Accent6 4_PMD Manpower Report_Nov 11" xfId="7990" xr:uid="{00000000-0005-0000-0000-00001D1F0000}"/>
    <cellStyle name="Accent6 5" xfId="7991" xr:uid="{00000000-0005-0000-0000-00001E1F0000}"/>
    <cellStyle name="Accent6 5 2" xfId="7992" xr:uid="{00000000-0005-0000-0000-00001F1F0000}"/>
    <cellStyle name="Accent6 6" xfId="7993" xr:uid="{00000000-0005-0000-0000-0000201F0000}"/>
    <cellStyle name="Accent6 6 2" xfId="7994" xr:uid="{00000000-0005-0000-0000-0000211F0000}"/>
    <cellStyle name="Accent6 7" xfId="7995" xr:uid="{00000000-0005-0000-0000-0000221F0000}"/>
    <cellStyle name="Accent6 7 2" xfId="7996" xr:uid="{00000000-0005-0000-0000-0000231F0000}"/>
    <cellStyle name="Accent6 8" xfId="7997" xr:uid="{00000000-0005-0000-0000-0000241F0000}"/>
    <cellStyle name="Accent6 8 2" xfId="7998" xr:uid="{00000000-0005-0000-0000-0000251F0000}"/>
    <cellStyle name="Accent6 9" xfId="7999" xr:uid="{00000000-0005-0000-0000-0000261F0000}"/>
    <cellStyle name="Accent6 9 2" xfId="8000" xr:uid="{00000000-0005-0000-0000-0000271F0000}"/>
    <cellStyle name="active" xfId="8001" xr:uid="{00000000-0005-0000-0000-0000281F0000}"/>
    <cellStyle name="adj_share" xfId="8002" xr:uid="{00000000-0005-0000-0000-0000291F0000}"/>
    <cellStyle name="ÅëÈ­ [0]_±âÅ¸" xfId="8003" xr:uid="{00000000-0005-0000-0000-00002A1F0000}"/>
    <cellStyle name="AeE­ [0]_INQUIRY ¿μ¾÷AßAø " xfId="8004" xr:uid="{00000000-0005-0000-0000-00002B1F0000}"/>
    <cellStyle name="ÅëÈ­_±âÅ¸" xfId="8005" xr:uid="{00000000-0005-0000-0000-00002C1F0000}"/>
    <cellStyle name="AeE­_INQUIRY ¿μ¾÷AßAø " xfId="8006" xr:uid="{00000000-0005-0000-0000-00002D1F0000}"/>
    <cellStyle name="Afjusted" xfId="8007" xr:uid="{00000000-0005-0000-0000-00002E1F0000}"/>
    <cellStyle name="Afjusted 2" xfId="8008" xr:uid="{00000000-0005-0000-0000-00002F1F0000}"/>
    <cellStyle name="Afjusted 2 2" xfId="8009" xr:uid="{00000000-0005-0000-0000-0000301F0000}"/>
    <cellStyle name="Afjusted 3" xfId="8010" xr:uid="{00000000-0005-0000-0000-0000311F0000}"/>
    <cellStyle name="Afjusted 3 2" xfId="8011" xr:uid="{00000000-0005-0000-0000-0000321F0000}"/>
    <cellStyle name="Afjusted 4" xfId="8012" xr:uid="{00000000-0005-0000-0000-0000331F0000}"/>
    <cellStyle name="Afjusted 4 2" xfId="8013" xr:uid="{00000000-0005-0000-0000-0000341F0000}"/>
    <cellStyle name="Afjusted 5" xfId="8014" xr:uid="{00000000-0005-0000-0000-0000351F0000}"/>
    <cellStyle name="Ah:S_x0007_R0 " xfId="8015" xr:uid="{00000000-0005-0000-0000-0000361F0000}"/>
    <cellStyle name="Ah:S_x0007_R0_" xfId="8016" xr:uid="{00000000-0005-0000-0000-0000371F0000}"/>
    <cellStyle name="AK" xfId="8017" xr:uid="{00000000-0005-0000-0000-0000381F0000}"/>
    <cellStyle name="Akcent 1" xfId="8018" xr:uid="{00000000-0005-0000-0000-0000391F0000}"/>
    <cellStyle name="Akcent 2" xfId="8019" xr:uid="{00000000-0005-0000-0000-00003A1F0000}"/>
    <cellStyle name="Akcent 3" xfId="8020" xr:uid="{00000000-0005-0000-0000-00003B1F0000}"/>
    <cellStyle name="Akcent 4" xfId="8021" xr:uid="{00000000-0005-0000-0000-00003C1F0000}"/>
    <cellStyle name="Akcent 5" xfId="8022" xr:uid="{00000000-0005-0000-0000-00003D1F0000}"/>
    <cellStyle name="Akcent 6" xfId="8023" xr:uid="{00000000-0005-0000-0000-00003E1F0000}"/>
    <cellStyle name="Akzent1" xfId="8024" xr:uid="{00000000-0005-0000-0000-00003F1F0000}"/>
    <cellStyle name="Akzent2" xfId="8025" xr:uid="{00000000-0005-0000-0000-0000401F0000}"/>
    <cellStyle name="Akzent3" xfId="8026" xr:uid="{00000000-0005-0000-0000-0000411F0000}"/>
    <cellStyle name="Akzent4" xfId="8027" xr:uid="{00000000-0005-0000-0000-0000421F0000}"/>
    <cellStyle name="Akzent5" xfId="8028" xr:uid="{00000000-0005-0000-0000-0000431F0000}"/>
    <cellStyle name="Akzent6" xfId="8029" xr:uid="{00000000-0005-0000-0000-0000441F0000}"/>
    <cellStyle name="AMAR1" xfId="8030" xr:uid="{00000000-0005-0000-0000-0000451F0000}"/>
    <cellStyle name="amount" xfId="8031" xr:uid="{00000000-0005-0000-0000-0000461F0000}"/>
    <cellStyle name="amount 2" xfId="8032" xr:uid="{00000000-0005-0000-0000-0000471F0000}"/>
    <cellStyle name="amount 2 2" xfId="8033" xr:uid="{00000000-0005-0000-0000-0000481F0000}"/>
    <cellStyle name="amount 3" xfId="8034" xr:uid="{00000000-0005-0000-0000-0000491F0000}"/>
    <cellStyle name="args.style" xfId="8035" xr:uid="{00000000-0005-0000-0000-00004A1F0000}"/>
    <cellStyle name="Arial" xfId="8036" xr:uid="{00000000-0005-0000-0000-00004B1F0000}"/>
    <cellStyle name="Arial1 - Style1" xfId="8037" xr:uid="{00000000-0005-0000-0000-00004C1F0000}"/>
    <cellStyle name="Arial1 - Style2" xfId="8038" xr:uid="{00000000-0005-0000-0000-00004D1F0000}"/>
    <cellStyle name="Arial10" xfId="8039" xr:uid="{00000000-0005-0000-0000-00004E1F0000}"/>
    <cellStyle name="Arial10 2" xfId="8040" xr:uid="{00000000-0005-0000-0000-00004F1F0000}"/>
    <cellStyle name="Array" xfId="8041" xr:uid="{00000000-0005-0000-0000-0000501F0000}"/>
    <cellStyle name="Array Enter" xfId="8042" xr:uid="{00000000-0005-0000-0000-0000511F0000}"/>
    <cellStyle name="ÄÞ¸¶ [0]_±âÅ¸" xfId="8043" xr:uid="{00000000-0005-0000-0000-0000521F0000}"/>
    <cellStyle name="AÞ¸¶ [0]_INQUIRY ¿?¾÷AßAø " xfId="8044" xr:uid="{00000000-0005-0000-0000-0000531F0000}"/>
    <cellStyle name="ÄÞ¸¶_±âÅ¸" xfId="8045" xr:uid="{00000000-0005-0000-0000-0000541F0000}"/>
    <cellStyle name="AÞ¸¶_INQUIRY ¿?¾÷AßAø " xfId="8046" xr:uid="{00000000-0005-0000-0000-0000551F0000}"/>
    <cellStyle name="Ausgabe" xfId="8047" xr:uid="{00000000-0005-0000-0000-0000561F0000}"/>
    <cellStyle name="AvantTotal" xfId="8048" xr:uid="{00000000-0005-0000-0000-0000571F0000}"/>
    <cellStyle name="b" xfId="8049" xr:uid="{00000000-0005-0000-0000-0000581F0000}"/>
    <cellStyle name="b_Cinderella Model v1" xfId="8050" xr:uid="{00000000-0005-0000-0000-0000591F0000}"/>
    <cellStyle name="b_Cinderella Model v1May 29" xfId="8051" xr:uid="{00000000-0005-0000-0000-00005A1F0000}"/>
    <cellStyle name="b_Cinderella Model v8" xfId="8052" xr:uid="{00000000-0005-0000-0000-00005B1F0000}"/>
    <cellStyle name="b_Cinderella Model v9_ML number" xfId="8053" xr:uid="{00000000-0005-0000-0000-00005C1F0000}"/>
    <cellStyle name="b_Gazelle DDM May-15-2003" xfId="8054" xr:uid="{00000000-0005-0000-0000-00005D1F0000}"/>
    <cellStyle name="b0" xfId="8055" xr:uid="{00000000-0005-0000-0000-00005E1F0000}"/>
    <cellStyle name="b1x" xfId="8056" xr:uid="{00000000-0005-0000-0000-00005F1F0000}"/>
    <cellStyle name="Bad 1" xfId="8057" xr:uid="{00000000-0005-0000-0000-0000601F0000}"/>
    <cellStyle name="Bad 1 1" xfId="8058" xr:uid="{00000000-0005-0000-0000-0000611F0000}"/>
    <cellStyle name="Bad 10" xfId="8059" xr:uid="{00000000-0005-0000-0000-0000621F0000}"/>
    <cellStyle name="Bad 10 2" xfId="8060" xr:uid="{00000000-0005-0000-0000-0000631F0000}"/>
    <cellStyle name="Bad 2" xfId="8061" xr:uid="{00000000-0005-0000-0000-0000641F0000}"/>
    <cellStyle name="Bad 2 1" xfId="8062" xr:uid="{00000000-0005-0000-0000-0000651F0000}"/>
    <cellStyle name="Bad 2 2" xfId="8063" xr:uid="{00000000-0005-0000-0000-0000661F0000}"/>
    <cellStyle name="Bad 2 2 2" xfId="8064" xr:uid="{00000000-0005-0000-0000-0000671F0000}"/>
    <cellStyle name="Bad 2 3" xfId="8065" xr:uid="{00000000-0005-0000-0000-0000681F0000}"/>
    <cellStyle name="Bad 2_Sez_Boq_Superstructure part-FORMATED" xfId="8066" xr:uid="{00000000-0005-0000-0000-0000691F0000}"/>
    <cellStyle name="Bad 3" xfId="8067" xr:uid="{00000000-0005-0000-0000-00006A1F0000}"/>
    <cellStyle name="Bad 3 1" xfId="8068" xr:uid="{00000000-0005-0000-0000-00006B1F0000}"/>
    <cellStyle name="Bad 3 2" xfId="8069" xr:uid="{00000000-0005-0000-0000-00006C1F0000}"/>
    <cellStyle name="Bad 3_Sez_Boq_Superstructure part-FORMATED" xfId="8070" xr:uid="{00000000-0005-0000-0000-00006D1F0000}"/>
    <cellStyle name="Bad 4" xfId="8071" xr:uid="{00000000-0005-0000-0000-00006E1F0000}"/>
    <cellStyle name="Bad 4 1" xfId="8072" xr:uid="{00000000-0005-0000-0000-00006F1F0000}"/>
    <cellStyle name="Bad 4 2" xfId="8073" xr:uid="{00000000-0005-0000-0000-0000701F0000}"/>
    <cellStyle name="Bad 5" xfId="8074" xr:uid="{00000000-0005-0000-0000-0000711F0000}"/>
    <cellStyle name="Bad 5 2" xfId="8075" xr:uid="{00000000-0005-0000-0000-0000721F0000}"/>
    <cellStyle name="Bad 6" xfId="8076" xr:uid="{00000000-0005-0000-0000-0000731F0000}"/>
    <cellStyle name="Bad 6 2" xfId="8077" xr:uid="{00000000-0005-0000-0000-0000741F0000}"/>
    <cellStyle name="Bad 7" xfId="8078" xr:uid="{00000000-0005-0000-0000-0000751F0000}"/>
    <cellStyle name="Bad 7 2" xfId="8079" xr:uid="{00000000-0005-0000-0000-0000761F0000}"/>
    <cellStyle name="Bad 8" xfId="8080" xr:uid="{00000000-0005-0000-0000-0000771F0000}"/>
    <cellStyle name="Bad 8 2" xfId="8081" xr:uid="{00000000-0005-0000-0000-0000781F0000}"/>
    <cellStyle name="Bad 9" xfId="8082" xr:uid="{00000000-0005-0000-0000-0000791F0000}"/>
    <cellStyle name="Bad 9 2" xfId="8083" xr:uid="{00000000-0005-0000-0000-00007A1F0000}"/>
    <cellStyle name="Basis points" xfId="8084" xr:uid="{00000000-0005-0000-0000-00007B1F0000}"/>
    <cellStyle name="Berechnung" xfId="8085" xr:uid="{00000000-0005-0000-0000-00007C1F0000}"/>
    <cellStyle name="Beschreibung" xfId="8086" xr:uid="{00000000-0005-0000-0000-00007D1F0000}"/>
    <cellStyle name="Black" xfId="8087" xr:uid="{00000000-0005-0000-0000-00007E1F0000}"/>
    <cellStyle name="Blank" xfId="8088" xr:uid="{00000000-0005-0000-0000-00007F1F0000}"/>
    <cellStyle name="Blank [$]" xfId="8089" xr:uid="{00000000-0005-0000-0000-0000801F0000}"/>
    <cellStyle name="Blank [%]" xfId="8090" xr:uid="{00000000-0005-0000-0000-0000811F0000}"/>
    <cellStyle name="Blank [,]" xfId="8091" xr:uid="{00000000-0005-0000-0000-0000821F0000}"/>
    <cellStyle name="Blank [1$]" xfId="8092" xr:uid="{00000000-0005-0000-0000-0000831F0000}"/>
    <cellStyle name="Blank [1%]" xfId="8093" xr:uid="{00000000-0005-0000-0000-0000841F0000}"/>
    <cellStyle name="Blank [1,]" xfId="8094" xr:uid="{00000000-0005-0000-0000-0000851F0000}"/>
    <cellStyle name="Blank [2$]" xfId="8095" xr:uid="{00000000-0005-0000-0000-0000861F0000}"/>
    <cellStyle name="Blank [2%]" xfId="8096" xr:uid="{00000000-0005-0000-0000-0000871F0000}"/>
    <cellStyle name="Blank [2,]" xfId="8097" xr:uid="{00000000-0005-0000-0000-0000881F0000}"/>
    <cellStyle name="Blank [3$]" xfId="8098" xr:uid="{00000000-0005-0000-0000-0000891F0000}"/>
    <cellStyle name="Blank [3%]" xfId="8099" xr:uid="{00000000-0005-0000-0000-00008A1F0000}"/>
    <cellStyle name="Blank [3,]" xfId="8100" xr:uid="{00000000-0005-0000-0000-00008B1F0000}"/>
    <cellStyle name="Blank [D-M-Y]" xfId="8101" xr:uid="{00000000-0005-0000-0000-00008C1F0000}"/>
    <cellStyle name="Blank [K,]" xfId="8102" xr:uid="{00000000-0005-0000-0000-00008D1F0000}"/>
    <cellStyle name="BldUnd - Style3" xfId="8103" xr:uid="{00000000-0005-0000-0000-00008E1F0000}"/>
    <cellStyle name="blue" xfId="8104" xr:uid="{00000000-0005-0000-0000-00008F1F0000}"/>
    <cellStyle name="Body" xfId="8105" xr:uid="{00000000-0005-0000-0000-0000901F0000}"/>
    <cellStyle name="Body 2" xfId="8106" xr:uid="{00000000-0005-0000-0000-0000911F0000}"/>
    <cellStyle name="Body text" xfId="8107" xr:uid="{00000000-0005-0000-0000-0000921F0000}"/>
    <cellStyle name="Body_1. R_I_DLF Cost Plus working Final" xfId="8108" xr:uid="{00000000-0005-0000-0000-0000931F0000}"/>
    <cellStyle name="Bold - Style2" xfId="8109" xr:uid="{00000000-0005-0000-0000-0000941F0000}"/>
    <cellStyle name="Bold 10" xfId="8110" xr:uid="{00000000-0005-0000-0000-0000951F0000}"/>
    <cellStyle name="Bold 12" xfId="8111" xr:uid="{00000000-0005-0000-0000-0000961F0000}"/>
    <cellStyle name="Bold 8" xfId="8112" xr:uid="{00000000-0005-0000-0000-0000971F0000}"/>
    <cellStyle name="Bold Italic 10" xfId="8113" xr:uid="{00000000-0005-0000-0000-0000981F0000}"/>
    <cellStyle name="Bold Italic 12" xfId="8114" xr:uid="{00000000-0005-0000-0000-0000991F0000}"/>
    <cellStyle name="Bold Italic 8" xfId="8115" xr:uid="{00000000-0005-0000-0000-00009A1F0000}"/>
    <cellStyle name="Bold/Border" xfId="8116" xr:uid="{00000000-0005-0000-0000-00009B1F0000}"/>
    <cellStyle name="Bold/Border 2" xfId="8117" xr:uid="{00000000-0005-0000-0000-00009C1F0000}"/>
    <cellStyle name="Bold/Border 2 2" xfId="8118" xr:uid="{00000000-0005-0000-0000-00009D1F0000}"/>
    <cellStyle name="Bold/Border 3" xfId="8119" xr:uid="{00000000-0005-0000-0000-00009E1F0000}"/>
    <cellStyle name="Bold/Border 3 2" xfId="8120" xr:uid="{00000000-0005-0000-0000-00009F1F0000}"/>
    <cellStyle name="Bold/Border 4" xfId="8121" xr:uid="{00000000-0005-0000-0000-0000A01F0000}"/>
    <cellStyle name="Bold/Border 4 2" xfId="8122" xr:uid="{00000000-0005-0000-0000-0000A11F0000}"/>
    <cellStyle name="Bold/Border 5" xfId="8123" xr:uid="{00000000-0005-0000-0000-0000A21F0000}"/>
    <cellStyle name="Border" xfId="8124" xr:uid="{00000000-0005-0000-0000-0000A31F0000}"/>
    <cellStyle name="Border Heavy" xfId="8125" xr:uid="{00000000-0005-0000-0000-0000A41F0000}"/>
    <cellStyle name="Border Thin" xfId="8126" xr:uid="{00000000-0005-0000-0000-0000A51F0000}"/>
    <cellStyle name="Border Thin 2" xfId="8127" xr:uid="{00000000-0005-0000-0000-0000A61F0000}"/>
    <cellStyle name="Border Thin 2 2" xfId="8128" xr:uid="{00000000-0005-0000-0000-0000A71F0000}"/>
    <cellStyle name="Border Thin 3" xfId="8129" xr:uid="{00000000-0005-0000-0000-0000A81F0000}"/>
    <cellStyle name="Border Thin 3 2" xfId="8130" xr:uid="{00000000-0005-0000-0000-0000A91F0000}"/>
    <cellStyle name="Border Thin 4" xfId="8131" xr:uid="{00000000-0005-0000-0000-0000AA1F0000}"/>
    <cellStyle name="bp--" xfId="8132" xr:uid="{00000000-0005-0000-0000-0000AB1F0000}"/>
    <cellStyle name="bt" xfId="8133" xr:uid="{00000000-0005-0000-0000-0000AC1F0000}"/>
    <cellStyle name="Bullet" xfId="8134" xr:uid="{00000000-0005-0000-0000-0000AD1F0000}"/>
    <cellStyle name="c" xfId="8135" xr:uid="{00000000-0005-0000-0000-0000AE1F0000}"/>
    <cellStyle name="C                      " xfId="8136" xr:uid="{00000000-0005-0000-0000-0000AF1F0000}"/>
    <cellStyle name="C?AØ_¿?¾÷CoE² " xfId="8137" xr:uid="{00000000-0005-0000-0000-0000B01F0000}"/>
    <cellStyle name="c_Cinderella Model v1" xfId="8138" xr:uid="{00000000-0005-0000-0000-0000B11F0000}"/>
    <cellStyle name="c_Cinderella Model v1May 29" xfId="8139" xr:uid="{00000000-0005-0000-0000-0000B21F0000}"/>
    <cellStyle name="c_Cinderella Model v8" xfId="8140" xr:uid="{00000000-0005-0000-0000-0000B31F0000}"/>
    <cellStyle name="c_Cinderella Model v9_ML number" xfId="8141" xr:uid="{00000000-0005-0000-0000-0000B41F0000}"/>
    <cellStyle name="c_Gazelle DDM May-15-2003" xfId="8142" xr:uid="{00000000-0005-0000-0000-0000B51F0000}"/>
    <cellStyle name="C¡IA¨ª_¡ic¨u¡A¨￢I¨￢¡Æ AN¡Æe " xfId="8143" xr:uid="{00000000-0005-0000-0000-0000B61F0000}"/>
    <cellStyle name="Ç¥ÁØ_¿¬°£´©°è¿¹»ó" xfId="8144" xr:uid="{00000000-0005-0000-0000-0000B71F0000}"/>
    <cellStyle name="C￥AØ_¿μ¾÷CoE² " xfId="8145" xr:uid="{00000000-0005-0000-0000-0000B81F0000}"/>
    <cellStyle name="Ç¥ÁØ_Book1" xfId="8146" xr:uid="{00000000-0005-0000-0000-0000B91F0000}"/>
    <cellStyle name="Calc" xfId="8147" xr:uid="{00000000-0005-0000-0000-0000BA1F0000}"/>
    <cellStyle name="Calc Currency (0)" xfId="8148" xr:uid="{00000000-0005-0000-0000-0000BB1F0000}"/>
    <cellStyle name="Calc Currency (0) 2" xfId="8149" xr:uid="{00000000-0005-0000-0000-0000BC1F0000}"/>
    <cellStyle name="Calc Currency (0)_1. R_I_DLF Cost Plus working Final" xfId="8150" xr:uid="{00000000-0005-0000-0000-0000BD1F0000}"/>
    <cellStyle name="Calc Currency (2)" xfId="8151" xr:uid="{00000000-0005-0000-0000-0000BE1F0000}"/>
    <cellStyle name="Calc Currency (2) 2" xfId="8152" xr:uid="{00000000-0005-0000-0000-0000BF1F0000}"/>
    <cellStyle name="Calc Percent (0)" xfId="8153" xr:uid="{00000000-0005-0000-0000-0000C01F0000}"/>
    <cellStyle name="Calc Percent (0) 2" xfId="8154" xr:uid="{00000000-0005-0000-0000-0000C11F0000}"/>
    <cellStyle name="Calc Percent (1)" xfId="8155" xr:uid="{00000000-0005-0000-0000-0000C21F0000}"/>
    <cellStyle name="Calc Percent (1) 2" xfId="8156" xr:uid="{00000000-0005-0000-0000-0000C31F0000}"/>
    <cellStyle name="Calc Percent (2)" xfId="8157" xr:uid="{00000000-0005-0000-0000-0000C41F0000}"/>
    <cellStyle name="Calc Percent (2) 2" xfId="8158" xr:uid="{00000000-0005-0000-0000-0000C51F0000}"/>
    <cellStyle name="Calc Units (0)" xfId="8159" xr:uid="{00000000-0005-0000-0000-0000C61F0000}"/>
    <cellStyle name="Calc Units (0) 2" xfId="8160" xr:uid="{00000000-0005-0000-0000-0000C71F0000}"/>
    <cellStyle name="Calc Units (1)" xfId="8161" xr:uid="{00000000-0005-0000-0000-0000C81F0000}"/>
    <cellStyle name="Calc Units (1) 2" xfId="8162" xr:uid="{00000000-0005-0000-0000-0000C91F0000}"/>
    <cellStyle name="Calc Units (2)" xfId="8163" xr:uid="{00000000-0005-0000-0000-0000CA1F0000}"/>
    <cellStyle name="Calc Units (2) 2" xfId="8164" xr:uid="{00000000-0005-0000-0000-0000CB1F0000}"/>
    <cellStyle name="Calcul" xfId="8165" xr:uid="{00000000-0005-0000-0000-0000CC1F0000}"/>
    <cellStyle name="Calculation 1" xfId="8166" xr:uid="{00000000-0005-0000-0000-0000CD1F0000}"/>
    <cellStyle name="Calculation 1 1" xfId="8167" xr:uid="{00000000-0005-0000-0000-0000CE1F0000}"/>
    <cellStyle name="Calculation 10" xfId="8168" xr:uid="{00000000-0005-0000-0000-0000CF1F0000}"/>
    <cellStyle name="Calculation 10 2" xfId="8169" xr:uid="{00000000-0005-0000-0000-0000D01F0000}"/>
    <cellStyle name="Calculation 2" xfId="8170" xr:uid="{00000000-0005-0000-0000-0000D11F0000}"/>
    <cellStyle name="Calculation 2 1" xfId="8171" xr:uid="{00000000-0005-0000-0000-0000D21F0000}"/>
    <cellStyle name="Calculation 2 2" xfId="8172" xr:uid="{00000000-0005-0000-0000-0000D31F0000}"/>
    <cellStyle name="Calculation 2 2 2" xfId="8173" xr:uid="{00000000-0005-0000-0000-0000D41F0000}"/>
    <cellStyle name="Calculation 2 2 2 2" xfId="8174" xr:uid="{00000000-0005-0000-0000-0000D51F0000}"/>
    <cellStyle name="Calculation 2 2 3" xfId="8175" xr:uid="{00000000-0005-0000-0000-0000D61F0000}"/>
    <cellStyle name="Calculation 2 2 3 2" xfId="8176" xr:uid="{00000000-0005-0000-0000-0000D71F0000}"/>
    <cellStyle name="Calculation 2 2 4" xfId="8177" xr:uid="{00000000-0005-0000-0000-0000D81F0000}"/>
    <cellStyle name="Calculation 2 2 4 2" xfId="8178" xr:uid="{00000000-0005-0000-0000-0000D91F0000}"/>
    <cellStyle name="Calculation 2 2 5" xfId="8179" xr:uid="{00000000-0005-0000-0000-0000DA1F0000}"/>
    <cellStyle name="Calculation 2 3" xfId="8180" xr:uid="{00000000-0005-0000-0000-0000DB1F0000}"/>
    <cellStyle name="Calculation 2 3 2" xfId="8181" xr:uid="{00000000-0005-0000-0000-0000DC1F0000}"/>
    <cellStyle name="Calculation 2 4" xfId="8182" xr:uid="{00000000-0005-0000-0000-0000DD1F0000}"/>
    <cellStyle name="Calculation 2 4 2" xfId="8183" xr:uid="{00000000-0005-0000-0000-0000DE1F0000}"/>
    <cellStyle name="Calculation 2 5" xfId="8184" xr:uid="{00000000-0005-0000-0000-0000DF1F0000}"/>
    <cellStyle name="Calculation 2 5 2" xfId="8185" xr:uid="{00000000-0005-0000-0000-0000E01F0000}"/>
    <cellStyle name="Calculation 2 6" xfId="8186" xr:uid="{00000000-0005-0000-0000-0000E11F0000}"/>
    <cellStyle name="Calculation 2_BOQ" xfId="8187" xr:uid="{00000000-0005-0000-0000-0000E21F0000}"/>
    <cellStyle name="Calculation 3" xfId="8188" xr:uid="{00000000-0005-0000-0000-0000E31F0000}"/>
    <cellStyle name="Calculation 3 1" xfId="8189" xr:uid="{00000000-0005-0000-0000-0000E41F0000}"/>
    <cellStyle name="Calculation 3 2" xfId="8190" xr:uid="{00000000-0005-0000-0000-0000E51F0000}"/>
    <cellStyle name="Calculation 3 2 2" xfId="8191" xr:uid="{00000000-0005-0000-0000-0000E61F0000}"/>
    <cellStyle name="Calculation 3 2 2 2" xfId="8192" xr:uid="{00000000-0005-0000-0000-0000E71F0000}"/>
    <cellStyle name="Calculation 3 2 3" xfId="8193" xr:uid="{00000000-0005-0000-0000-0000E81F0000}"/>
    <cellStyle name="Calculation 3 2 3 2" xfId="8194" xr:uid="{00000000-0005-0000-0000-0000E91F0000}"/>
    <cellStyle name="Calculation 3 2 4" xfId="8195" xr:uid="{00000000-0005-0000-0000-0000EA1F0000}"/>
    <cellStyle name="Calculation 3 2 4 2" xfId="8196" xr:uid="{00000000-0005-0000-0000-0000EB1F0000}"/>
    <cellStyle name="Calculation 3 2 5" xfId="8197" xr:uid="{00000000-0005-0000-0000-0000EC1F0000}"/>
    <cellStyle name="Calculation 3 3" xfId="8198" xr:uid="{00000000-0005-0000-0000-0000ED1F0000}"/>
    <cellStyle name="Calculation 3 3 2" xfId="8199" xr:uid="{00000000-0005-0000-0000-0000EE1F0000}"/>
    <cellStyle name="Calculation 3 4" xfId="8200" xr:uid="{00000000-0005-0000-0000-0000EF1F0000}"/>
    <cellStyle name="Calculation 3 4 2" xfId="8201" xr:uid="{00000000-0005-0000-0000-0000F01F0000}"/>
    <cellStyle name="Calculation 3 5" xfId="8202" xr:uid="{00000000-0005-0000-0000-0000F11F0000}"/>
    <cellStyle name="Calculation 3 5 2" xfId="8203" xr:uid="{00000000-0005-0000-0000-0000F21F0000}"/>
    <cellStyle name="Calculation 3 6" xfId="8204" xr:uid="{00000000-0005-0000-0000-0000F31F0000}"/>
    <cellStyle name="Calculation 3_BOQ" xfId="8205" xr:uid="{00000000-0005-0000-0000-0000F41F0000}"/>
    <cellStyle name="Calculation 4" xfId="8206" xr:uid="{00000000-0005-0000-0000-0000F51F0000}"/>
    <cellStyle name="Calculation 4 1" xfId="8207" xr:uid="{00000000-0005-0000-0000-0000F61F0000}"/>
    <cellStyle name="Calculation 4 2" xfId="8208" xr:uid="{00000000-0005-0000-0000-0000F71F0000}"/>
    <cellStyle name="Calculation 4 2 2" xfId="8209" xr:uid="{00000000-0005-0000-0000-0000F81F0000}"/>
    <cellStyle name="Calculation 4 3" xfId="8210" xr:uid="{00000000-0005-0000-0000-0000F91F0000}"/>
    <cellStyle name="Calculation 4 3 2" xfId="8211" xr:uid="{00000000-0005-0000-0000-0000FA1F0000}"/>
    <cellStyle name="Calculation 4 4" xfId="8212" xr:uid="{00000000-0005-0000-0000-0000FB1F0000}"/>
    <cellStyle name="Calculation 4 4 2" xfId="8213" xr:uid="{00000000-0005-0000-0000-0000FC1F0000}"/>
    <cellStyle name="Calculation 4 5" xfId="8214" xr:uid="{00000000-0005-0000-0000-0000FD1F0000}"/>
    <cellStyle name="Calculation 5" xfId="8215" xr:uid="{00000000-0005-0000-0000-0000FE1F0000}"/>
    <cellStyle name="Calculation 5 2" xfId="8216" xr:uid="{00000000-0005-0000-0000-0000FF1F0000}"/>
    <cellStyle name="Calculation 6" xfId="8217" xr:uid="{00000000-0005-0000-0000-000000200000}"/>
    <cellStyle name="Calculation 6 2" xfId="8218" xr:uid="{00000000-0005-0000-0000-000001200000}"/>
    <cellStyle name="Calculation 7" xfId="8219" xr:uid="{00000000-0005-0000-0000-000002200000}"/>
    <cellStyle name="Calculation 7 2" xfId="8220" xr:uid="{00000000-0005-0000-0000-000003200000}"/>
    <cellStyle name="Calculation 8" xfId="8221" xr:uid="{00000000-0005-0000-0000-000004200000}"/>
    <cellStyle name="Calculation 8 2" xfId="8222" xr:uid="{00000000-0005-0000-0000-000005200000}"/>
    <cellStyle name="Calculation 9" xfId="8223" xr:uid="{00000000-0005-0000-0000-000006200000}"/>
    <cellStyle name="Calculation 9 2" xfId="8224" xr:uid="{00000000-0005-0000-0000-000007200000}"/>
    <cellStyle name="category" xfId="8225" xr:uid="{00000000-0005-0000-0000-000008200000}"/>
    <cellStyle name="ccl-tender" xfId="8226" xr:uid="{00000000-0005-0000-0000-000009200000}"/>
    <cellStyle name="Center - Style5" xfId="8227" xr:uid="{00000000-0005-0000-0000-00000A200000}"/>
    <cellStyle name="Center - Style5 2" xfId="8228" xr:uid="{00000000-0005-0000-0000-00000B200000}"/>
    <cellStyle name="Center - Style5 2 2" xfId="8229" xr:uid="{00000000-0005-0000-0000-00000C200000}"/>
    <cellStyle name="Center - Style5 3" xfId="8230" xr:uid="{00000000-0005-0000-0000-00000D200000}"/>
    <cellStyle name="Center - Style5 3 2" xfId="8231" xr:uid="{00000000-0005-0000-0000-00000E200000}"/>
    <cellStyle name="Center - Style5 4" xfId="8232" xr:uid="{00000000-0005-0000-0000-00000F200000}"/>
    <cellStyle name="Changeable" xfId="8233" xr:uid="{00000000-0005-0000-0000-000010200000}"/>
    <cellStyle name="Check Cell 1" xfId="8234" xr:uid="{00000000-0005-0000-0000-000011200000}"/>
    <cellStyle name="Check Cell 1 1" xfId="8235" xr:uid="{00000000-0005-0000-0000-000012200000}"/>
    <cellStyle name="Check Cell 10" xfId="8236" xr:uid="{00000000-0005-0000-0000-000013200000}"/>
    <cellStyle name="Check Cell 10 2" xfId="8237" xr:uid="{00000000-0005-0000-0000-000014200000}"/>
    <cellStyle name="Check Cell 2" xfId="8238" xr:uid="{00000000-0005-0000-0000-000015200000}"/>
    <cellStyle name="Check Cell 2 1" xfId="8239" xr:uid="{00000000-0005-0000-0000-000016200000}"/>
    <cellStyle name="Check Cell 2 2" xfId="8240" xr:uid="{00000000-0005-0000-0000-000017200000}"/>
    <cellStyle name="Check Cell 2 2 2" xfId="8241" xr:uid="{00000000-0005-0000-0000-000018200000}"/>
    <cellStyle name="Check Cell 2 3" xfId="8242" xr:uid="{00000000-0005-0000-0000-000019200000}"/>
    <cellStyle name="Check Cell 2_BOQ" xfId="8243" xr:uid="{00000000-0005-0000-0000-00001A200000}"/>
    <cellStyle name="Check Cell 3" xfId="8244" xr:uid="{00000000-0005-0000-0000-00001B200000}"/>
    <cellStyle name="Check Cell 3 1" xfId="8245" xr:uid="{00000000-0005-0000-0000-00001C200000}"/>
    <cellStyle name="Check Cell 3 2" xfId="8246" xr:uid="{00000000-0005-0000-0000-00001D200000}"/>
    <cellStyle name="Check Cell 3 2 2" xfId="8247" xr:uid="{00000000-0005-0000-0000-00001E200000}"/>
    <cellStyle name="Check Cell 3 3" xfId="8248" xr:uid="{00000000-0005-0000-0000-00001F200000}"/>
    <cellStyle name="Check Cell 3_BOQ" xfId="8249" xr:uid="{00000000-0005-0000-0000-000020200000}"/>
    <cellStyle name="Check Cell 4" xfId="8250" xr:uid="{00000000-0005-0000-0000-000021200000}"/>
    <cellStyle name="Check Cell 4 1" xfId="8251" xr:uid="{00000000-0005-0000-0000-000022200000}"/>
    <cellStyle name="Check Cell 4 2" xfId="8252" xr:uid="{00000000-0005-0000-0000-000023200000}"/>
    <cellStyle name="Check Cell 5" xfId="8253" xr:uid="{00000000-0005-0000-0000-000024200000}"/>
    <cellStyle name="Check Cell 5 2" xfId="8254" xr:uid="{00000000-0005-0000-0000-000025200000}"/>
    <cellStyle name="Check Cell 6" xfId="8255" xr:uid="{00000000-0005-0000-0000-000026200000}"/>
    <cellStyle name="Check Cell 6 2" xfId="8256" xr:uid="{00000000-0005-0000-0000-000027200000}"/>
    <cellStyle name="Check Cell 7" xfId="8257" xr:uid="{00000000-0005-0000-0000-000028200000}"/>
    <cellStyle name="Check Cell 7 2" xfId="8258" xr:uid="{00000000-0005-0000-0000-000029200000}"/>
    <cellStyle name="Check Cell 8" xfId="8259" xr:uid="{00000000-0005-0000-0000-00002A200000}"/>
    <cellStyle name="Check Cell 8 2" xfId="8260" xr:uid="{00000000-0005-0000-0000-00002B200000}"/>
    <cellStyle name="Check Cell 9" xfId="8261" xr:uid="{00000000-0005-0000-0000-00002C200000}"/>
    <cellStyle name="Check Cell 9 2" xfId="8262" xr:uid="{00000000-0005-0000-0000-00002D200000}"/>
    <cellStyle name="Chiffre0" xfId="8263" xr:uid="{00000000-0005-0000-0000-00002E200000}"/>
    <cellStyle name="Chiffre2" xfId="8264" xr:uid="{00000000-0005-0000-0000-00002F200000}"/>
    <cellStyle name="Code" xfId="8265" xr:uid="{00000000-0005-0000-0000-000030200000}"/>
    <cellStyle name="Code Section" xfId="8266" xr:uid="{00000000-0005-0000-0000-000031200000}"/>
    <cellStyle name="Col Heads" xfId="8267" xr:uid="{00000000-0005-0000-0000-000032200000}"/>
    <cellStyle name="Col Heads 2" xfId="8268" xr:uid="{00000000-0005-0000-0000-000033200000}"/>
    <cellStyle name="Col Heads 2 2" xfId="8269" xr:uid="{00000000-0005-0000-0000-000034200000}"/>
    <cellStyle name="Col Heads 3" xfId="8270" xr:uid="{00000000-0005-0000-0000-000035200000}"/>
    <cellStyle name="Col Heads 3 2" xfId="8271" xr:uid="{00000000-0005-0000-0000-000036200000}"/>
    <cellStyle name="Col Heads 4" xfId="8272" xr:uid="{00000000-0005-0000-0000-000037200000}"/>
    <cellStyle name="Col Heads 4 2" xfId="8273" xr:uid="{00000000-0005-0000-0000-000038200000}"/>
    <cellStyle name="Col Heads 5" xfId="8274" xr:uid="{00000000-0005-0000-0000-000039200000}"/>
    <cellStyle name="Column centered" xfId="8275" xr:uid="{00000000-0005-0000-0000-00003A200000}"/>
    <cellStyle name="Column centered 2" xfId="8276" xr:uid="{00000000-0005-0000-0000-00003B200000}"/>
    <cellStyle name="Column centered 3" xfId="8277" xr:uid="{00000000-0005-0000-0000-00003C200000}"/>
    <cellStyle name="Column centered 4" xfId="8278" xr:uid="{00000000-0005-0000-0000-00003D200000}"/>
    <cellStyle name="Column centered 5" xfId="8279" xr:uid="{00000000-0005-0000-0000-00003E200000}"/>
    <cellStyle name="Column centered 6" xfId="8280" xr:uid="{00000000-0005-0000-0000-00003F200000}"/>
    <cellStyle name="Column Heading" xfId="8281" xr:uid="{00000000-0005-0000-0000-000040200000}"/>
    <cellStyle name="Column text left" xfId="8282" xr:uid="{00000000-0005-0000-0000-000041200000}"/>
    <cellStyle name="Column text left 2" xfId="8283" xr:uid="{00000000-0005-0000-0000-000042200000}"/>
    <cellStyle name="Column text left 3" xfId="8284" xr:uid="{00000000-0005-0000-0000-000043200000}"/>
    <cellStyle name="Column text left 4" xfId="8285" xr:uid="{00000000-0005-0000-0000-000044200000}"/>
    <cellStyle name="Column text left 5" xfId="8286" xr:uid="{00000000-0005-0000-0000-000045200000}"/>
    <cellStyle name="Column text left 6" xfId="8287" xr:uid="{00000000-0005-0000-0000-000046200000}"/>
    <cellStyle name="Comma" xfId="1" builtinId="3"/>
    <cellStyle name="Comma  - Style1" xfId="8288" xr:uid="{00000000-0005-0000-0000-000048200000}"/>
    <cellStyle name="Comma  - Style1 2" xfId="8289" xr:uid="{00000000-0005-0000-0000-000049200000}"/>
    <cellStyle name="Comma  - Style2" xfId="8290" xr:uid="{00000000-0005-0000-0000-00004A200000}"/>
    <cellStyle name="Comma  - Style2 2" xfId="8291" xr:uid="{00000000-0005-0000-0000-00004B200000}"/>
    <cellStyle name="Comma  - Style3" xfId="8292" xr:uid="{00000000-0005-0000-0000-00004C200000}"/>
    <cellStyle name="Comma  - Style3 2" xfId="8293" xr:uid="{00000000-0005-0000-0000-00004D200000}"/>
    <cellStyle name="Comma  - Style4" xfId="8294" xr:uid="{00000000-0005-0000-0000-00004E200000}"/>
    <cellStyle name="Comma  - Style4 2" xfId="8295" xr:uid="{00000000-0005-0000-0000-00004F200000}"/>
    <cellStyle name="Comma  - Style5" xfId="8296" xr:uid="{00000000-0005-0000-0000-000050200000}"/>
    <cellStyle name="Comma  - Style5 2" xfId="8297" xr:uid="{00000000-0005-0000-0000-000051200000}"/>
    <cellStyle name="Comma  - Style6" xfId="8298" xr:uid="{00000000-0005-0000-0000-000052200000}"/>
    <cellStyle name="Comma  - Style6 2" xfId="8299" xr:uid="{00000000-0005-0000-0000-000053200000}"/>
    <cellStyle name="Comma  - Style7" xfId="8300" xr:uid="{00000000-0005-0000-0000-000054200000}"/>
    <cellStyle name="Comma  - Style7 2" xfId="8301" xr:uid="{00000000-0005-0000-0000-000055200000}"/>
    <cellStyle name="Comma  - Style8" xfId="8302" xr:uid="{00000000-0005-0000-0000-000056200000}"/>
    <cellStyle name="Comma  - Style8 2" xfId="8303" xr:uid="{00000000-0005-0000-0000-000057200000}"/>
    <cellStyle name="Comma (1)" xfId="8304" xr:uid="{00000000-0005-0000-0000-000058200000}"/>
    <cellStyle name="Comma [0] 2" xfId="8305" xr:uid="{00000000-0005-0000-0000-000059200000}"/>
    <cellStyle name="Comma [0] 2 2" xfId="8306" xr:uid="{00000000-0005-0000-0000-00005A200000}"/>
    <cellStyle name="Comma [0] 2_STAFF DEPLOYMENT" xfId="8307" xr:uid="{00000000-0005-0000-0000-00005B200000}"/>
    <cellStyle name="Comma [0] 5" xfId="8308" xr:uid="{00000000-0005-0000-0000-00005C200000}"/>
    <cellStyle name="Comma [00]" xfId="8309" xr:uid="{00000000-0005-0000-0000-00005D200000}"/>
    <cellStyle name="Comma [00] 2" xfId="8310" xr:uid="{00000000-0005-0000-0000-00005E200000}"/>
    <cellStyle name="Comma [1]" xfId="8311" xr:uid="{00000000-0005-0000-0000-00005F200000}"/>
    <cellStyle name="Comma [2]" xfId="8312" xr:uid="{00000000-0005-0000-0000-000060200000}"/>
    <cellStyle name="Comma [3]" xfId="8313" xr:uid="{00000000-0005-0000-0000-000061200000}"/>
    <cellStyle name="Comma 10" xfId="8314" xr:uid="{00000000-0005-0000-0000-000062200000}"/>
    <cellStyle name="Comma 10 2" xfId="8315" xr:uid="{00000000-0005-0000-0000-000063200000}"/>
    <cellStyle name="Comma 10 2 2" xfId="8316" xr:uid="{00000000-0005-0000-0000-000064200000}"/>
    <cellStyle name="Comma 10 3" xfId="8317" xr:uid="{00000000-0005-0000-0000-000065200000}"/>
    <cellStyle name="Comma 10 3 2" xfId="8318" xr:uid="{00000000-0005-0000-0000-000066200000}"/>
    <cellStyle name="Comma 10 4" xfId="8319" xr:uid="{00000000-0005-0000-0000-000067200000}"/>
    <cellStyle name="Comma 10 5" xfId="8320" xr:uid="{00000000-0005-0000-0000-000068200000}"/>
    <cellStyle name="Comma 10 6" xfId="8321" xr:uid="{00000000-0005-0000-0000-000069200000}"/>
    <cellStyle name="Comma 11" xfId="8322" xr:uid="{00000000-0005-0000-0000-00006A200000}"/>
    <cellStyle name="Comma 11 2" xfId="8323" xr:uid="{00000000-0005-0000-0000-00006B200000}"/>
    <cellStyle name="Comma 11 2 2" xfId="8324" xr:uid="{00000000-0005-0000-0000-00006C200000}"/>
    <cellStyle name="Comma 11 3" xfId="8325" xr:uid="{00000000-0005-0000-0000-00006D200000}"/>
    <cellStyle name="Comma 12" xfId="8326" xr:uid="{00000000-0005-0000-0000-00006E200000}"/>
    <cellStyle name="Comma 12 2" xfId="8327" xr:uid="{00000000-0005-0000-0000-00006F200000}"/>
    <cellStyle name="Comma 12 2 2" xfId="8328" xr:uid="{00000000-0005-0000-0000-000070200000}"/>
    <cellStyle name="Comma 12 3" xfId="8329" xr:uid="{00000000-0005-0000-0000-000071200000}"/>
    <cellStyle name="Comma 12 4" xfId="8330" xr:uid="{00000000-0005-0000-0000-000072200000}"/>
    <cellStyle name="Comma 13" xfId="8331" xr:uid="{00000000-0005-0000-0000-000073200000}"/>
    <cellStyle name="Comma 13 2" xfId="8332" xr:uid="{00000000-0005-0000-0000-000074200000}"/>
    <cellStyle name="Comma 13 3" xfId="8333" xr:uid="{00000000-0005-0000-0000-000075200000}"/>
    <cellStyle name="Comma 13 4" xfId="8334" xr:uid="{00000000-0005-0000-0000-000076200000}"/>
    <cellStyle name="Comma 14" xfId="8335" xr:uid="{00000000-0005-0000-0000-000077200000}"/>
    <cellStyle name="Comma 14 2" xfId="8336" xr:uid="{00000000-0005-0000-0000-000078200000}"/>
    <cellStyle name="Comma 14 3" xfId="8337" xr:uid="{00000000-0005-0000-0000-000079200000}"/>
    <cellStyle name="Comma 14 4" xfId="8338" xr:uid="{00000000-0005-0000-0000-00007A200000}"/>
    <cellStyle name="Comma 15" xfId="8339" xr:uid="{00000000-0005-0000-0000-00007B200000}"/>
    <cellStyle name="Comma 15 2" xfId="8340" xr:uid="{00000000-0005-0000-0000-00007C200000}"/>
    <cellStyle name="Comma 16" xfId="8341" xr:uid="{00000000-0005-0000-0000-00007D200000}"/>
    <cellStyle name="Comma 16 2" xfId="8342" xr:uid="{00000000-0005-0000-0000-00007E200000}"/>
    <cellStyle name="Comma 16 4" xfId="11595" xr:uid="{00000000-0005-0000-0000-00007F200000}"/>
    <cellStyle name="Comma 17" xfId="8343" xr:uid="{00000000-0005-0000-0000-000080200000}"/>
    <cellStyle name="Comma 17 2" xfId="8344" xr:uid="{00000000-0005-0000-0000-000081200000}"/>
    <cellStyle name="Comma 17 2 2" xfId="8345" xr:uid="{00000000-0005-0000-0000-000082200000}"/>
    <cellStyle name="Comma 18" xfId="8346" xr:uid="{00000000-0005-0000-0000-000083200000}"/>
    <cellStyle name="Comma 18 2" xfId="8347" xr:uid="{00000000-0005-0000-0000-000084200000}"/>
    <cellStyle name="Comma 18 2 2" xfId="8348" xr:uid="{00000000-0005-0000-0000-000085200000}"/>
    <cellStyle name="Comma 18 3" xfId="8349" xr:uid="{00000000-0005-0000-0000-000086200000}"/>
    <cellStyle name="Comma 18 4" xfId="8350" xr:uid="{00000000-0005-0000-0000-000087200000}"/>
    <cellStyle name="Comma 19" xfId="8351" xr:uid="{00000000-0005-0000-0000-000088200000}"/>
    <cellStyle name="Comma 19 2" xfId="8352" xr:uid="{00000000-0005-0000-0000-000089200000}"/>
    <cellStyle name="Comma 19 3" xfId="8353" xr:uid="{00000000-0005-0000-0000-00008A200000}"/>
    <cellStyle name="Comma 2" xfId="4" xr:uid="{00000000-0005-0000-0000-00008B200000}"/>
    <cellStyle name="Comma 2 10" xfId="8354" xr:uid="{00000000-0005-0000-0000-00008C200000}"/>
    <cellStyle name="Comma 2 10 2" xfId="8355" xr:uid="{00000000-0005-0000-0000-00008D200000}"/>
    <cellStyle name="Comma 2 11" xfId="8356" xr:uid="{00000000-0005-0000-0000-00008E200000}"/>
    <cellStyle name="Comma 2 12" xfId="8357" xr:uid="{00000000-0005-0000-0000-00008F200000}"/>
    <cellStyle name="Comma 2 13" xfId="8358" xr:uid="{00000000-0005-0000-0000-000090200000}"/>
    <cellStyle name="Comma 2 14" xfId="8359" xr:uid="{00000000-0005-0000-0000-000091200000}"/>
    <cellStyle name="Comma 2 15" xfId="8360" xr:uid="{00000000-0005-0000-0000-000092200000}"/>
    <cellStyle name="Comma 2 16" xfId="8361" xr:uid="{00000000-0005-0000-0000-000093200000}"/>
    <cellStyle name="Comma 2 17" xfId="8362" xr:uid="{00000000-0005-0000-0000-000094200000}"/>
    <cellStyle name="Comma 2 18" xfId="8363" xr:uid="{00000000-0005-0000-0000-000095200000}"/>
    <cellStyle name="Comma 2 19" xfId="8364" xr:uid="{00000000-0005-0000-0000-000096200000}"/>
    <cellStyle name="Comma 2 2" xfId="8365" xr:uid="{00000000-0005-0000-0000-000097200000}"/>
    <cellStyle name="Comma 2 2 2" xfId="8366" xr:uid="{00000000-0005-0000-0000-000098200000}"/>
    <cellStyle name="Comma 2 2 2 2" xfId="8367" xr:uid="{00000000-0005-0000-0000-000099200000}"/>
    <cellStyle name="Comma 2 2 2 3" xfId="8368" xr:uid="{00000000-0005-0000-0000-00009A200000}"/>
    <cellStyle name="Comma 2 2 2 5" xfId="8369" xr:uid="{00000000-0005-0000-0000-00009B200000}"/>
    <cellStyle name="Comma 2 2 3" xfId="8370" xr:uid="{00000000-0005-0000-0000-00009C200000}"/>
    <cellStyle name="Comma 2 2 3 2" xfId="8371" xr:uid="{00000000-0005-0000-0000-00009D200000}"/>
    <cellStyle name="Comma 2 2 4" xfId="8372" xr:uid="{00000000-0005-0000-0000-00009E200000}"/>
    <cellStyle name="Comma 2 24" xfId="8373" xr:uid="{00000000-0005-0000-0000-00009F200000}"/>
    <cellStyle name="Comma 2 3" xfId="8374" xr:uid="{00000000-0005-0000-0000-0000A0200000}"/>
    <cellStyle name="Comma 2 3 2" xfId="8375" xr:uid="{00000000-0005-0000-0000-0000A1200000}"/>
    <cellStyle name="Comma 2 3 2 2" xfId="8376" xr:uid="{00000000-0005-0000-0000-0000A2200000}"/>
    <cellStyle name="Comma 2 3 2 2 2" xfId="8377" xr:uid="{00000000-0005-0000-0000-0000A3200000}"/>
    <cellStyle name="Comma 2 3 2 2 3" xfId="8378" xr:uid="{00000000-0005-0000-0000-0000A4200000}"/>
    <cellStyle name="Comma 2 3 2 3" xfId="8379" xr:uid="{00000000-0005-0000-0000-0000A5200000}"/>
    <cellStyle name="Comma 2 3 3" xfId="8380" xr:uid="{00000000-0005-0000-0000-0000A6200000}"/>
    <cellStyle name="Comma 2 4" xfId="8381" xr:uid="{00000000-0005-0000-0000-0000A7200000}"/>
    <cellStyle name="Comma 2 4 2" xfId="8382" xr:uid="{00000000-0005-0000-0000-0000A8200000}"/>
    <cellStyle name="Comma 2 4 2 2" xfId="8383" xr:uid="{00000000-0005-0000-0000-0000A9200000}"/>
    <cellStyle name="Comma 2 4 2 2 2" xfId="8384" xr:uid="{00000000-0005-0000-0000-0000AA200000}"/>
    <cellStyle name="Comma 2 5" xfId="8385" xr:uid="{00000000-0005-0000-0000-0000AB200000}"/>
    <cellStyle name="Comma 2 5 2" xfId="8386" xr:uid="{00000000-0005-0000-0000-0000AC200000}"/>
    <cellStyle name="Comma 2 6" xfId="8387" xr:uid="{00000000-0005-0000-0000-0000AD200000}"/>
    <cellStyle name="Comma 2 6 2" xfId="8388" xr:uid="{00000000-0005-0000-0000-0000AE200000}"/>
    <cellStyle name="Comma 2 7" xfId="8389" xr:uid="{00000000-0005-0000-0000-0000AF200000}"/>
    <cellStyle name="Comma 2 7 2" xfId="8390" xr:uid="{00000000-0005-0000-0000-0000B0200000}"/>
    <cellStyle name="Comma 2 8" xfId="8391" xr:uid="{00000000-0005-0000-0000-0000B1200000}"/>
    <cellStyle name="Comma 2 8 2" xfId="8392" xr:uid="{00000000-0005-0000-0000-0000B2200000}"/>
    <cellStyle name="Comma 2 9" xfId="8393" xr:uid="{00000000-0005-0000-0000-0000B3200000}"/>
    <cellStyle name="Comma 2 9 2" xfId="8394" xr:uid="{00000000-0005-0000-0000-0000B4200000}"/>
    <cellStyle name="Comma 2 9 3" xfId="8395" xr:uid="{00000000-0005-0000-0000-0000B5200000}"/>
    <cellStyle name="Comma 2_00-REV-ESTIMATE-04.04.12" xfId="8396" xr:uid="{00000000-0005-0000-0000-0000B6200000}"/>
    <cellStyle name="Comma 20" xfId="8397" xr:uid="{00000000-0005-0000-0000-0000B7200000}"/>
    <cellStyle name="Comma 20 2" xfId="8398" xr:uid="{00000000-0005-0000-0000-0000B8200000}"/>
    <cellStyle name="Comma 20 3" xfId="8399" xr:uid="{00000000-0005-0000-0000-0000B9200000}"/>
    <cellStyle name="Comma 21" xfId="8400" xr:uid="{00000000-0005-0000-0000-0000BA200000}"/>
    <cellStyle name="Comma 21 2" xfId="8401" xr:uid="{00000000-0005-0000-0000-0000BB200000}"/>
    <cellStyle name="Comma 21 3" xfId="8402" xr:uid="{00000000-0005-0000-0000-0000BC200000}"/>
    <cellStyle name="Comma 21 4" xfId="8403" xr:uid="{00000000-0005-0000-0000-0000BD200000}"/>
    <cellStyle name="Comma 22" xfId="8404" xr:uid="{00000000-0005-0000-0000-0000BE200000}"/>
    <cellStyle name="Comma 22 2" xfId="8405" xr:uid="{00000000-0005-0000-0000-0000BF200000}"/>
    <cellStyle name="Comma 22 3" xfId="8406" xr:uid="{00000000-0005-0000-0000-0000C0200000}"/>
    <cellStyle name="Comma 22 4" xfId="8407" xr:uid="{00000000-0005-0000-0000-0000C1200000}"/>
    <cellStyle name="Comma 23" xfId="8408" xr:uid="{00000000-0005-0000-0000-0000C2200000}"/>
    <cellStyle name="Comma 23 2" xfId="8409" xr:uid="{00000000-0005-0000-0000-0000C3200000}"/>
    <cellStyle name="Comma 24" xfId="8410" xr:uid="{00000000-0005-0000-0000-0000C4200000}"/>
    <cellStyle name="Comma 24 2" xfId="8411" xr:uid="{00000000-0005-0000-0000-0000C5200000}"/>
    <cellStyle name="Comma 24 3" xfId="8412" xr:uid="{00000000-0005-0000-0000-0000C6200000}"/>
    <cellStyle name="Comma 25" xfId="8413" xr:uid="{00000000-0005-0000-0000-0000C7200000}"/>
    <cellStyle name="Comma 25 2" xfId="8414" xr:uid="{00000000-0005-0000-0000-0000C8200000}"/>
    <cellStyle name="Comma 25 3" xfId="8415" xr:uid="{00000000-0005-0000-0000-0000C9200000}"/>
    <cellStyle name="Comma 26" xfId="8416" xr:uid="{00000000-0005-0000-0000-0000CA200000}"/>
    <cellStyle name="Comma 26 2" xfId="8417" xr:uid="{00000000-0005-0000-0000-0000CB200000}"/>
    <cellStyle name="Comma 27" xfId="8418" xr:uid="{00000000-0005-0000-0000-0000CC200000}"/>
    <cellStyle name="Comma 27 2" xfId="8419" xr:uid="{00000000-0005-0000-0000-0000CD200000}"/>
    <cellStyle name="Comma 28" xfId="8420" xr:uid="{00000000-0005-0000-0000-0000CE200000}"/>
    <cellStyle name="Comma 28 2" xfId="8421" xr:uid="{00000000-0005-0000-0000-0000CF200000}"/>
    <cellStyle name="Comma 29" xfId="8422" xr:uid="{00000000-0005-0000-0000-0000D0200000}"/>
    <cellStyle name="Comma 29 2" xfId="8423" xr:uid="{00000000-0005-0000-0000-0000D1200000}"/>
    <cellStyle name="Comma 3" xfId="8424" xr:uid="{00000000-0005-0000-0000-0000D2200000}"/>
    <cellStyle name="Comma 3 2" xfId="8425" xr:uid="{00000000-0005-0000-0000-0000D3200000}"/>
    <cellStyle name="Comma 3 2 2" xfId="8426" xr:uid="{00000000-0005-0000-0000-0000D4200000}"/>
    <cellStyle name="Comma 3 2 2 2" xfId="6" xr:uid="{00000000-0005-0000-0000-0000D5200000}"/>
    <cellStyle name="Comma 3 2 3" xfId="8427" xr:uid="{00000000-0005-0000-0000-0000D6200000}"/>
    <cellStyle name="Comma 3 2_STAFF DEPLOYMENT" xfId="8428" xr:uid="{00000000-0005-0000-0000-0000D7200000}"/>
    <cellStyle name="Comma 3 3" xfId="8429" xr:uid="{00000000-0005-0000-0000-0000D8200000}"/>
    <cellStyle name="Comma 3 3 2" xfId="8430" xr:uid="{00000000-0005-0000-0000-0000D9200000}"/>
    <cellStyle name="Comma 3 3 3" xfId="8431" xr:uid="{00000000-0005-0000-0000-0000DA200000}"/>
    <cellStyle name="Comma 3 4" xfId="8432" xr:uid="{00000000-0005-0000-0000-0000DB200000}"/>
    <cellStyle name="Comma 3 4 2" xfId="8433" xr:uid="{00000000-0005-0000-0000-0000DC200000}"/>
    <cellStyle name="Comma 3 5" xfId="8434" xr:uid="{00000000-0005-0000-0000-0000DD200000}"/>
    <cellStyle name="Comma 3 5 2" xfId="11591" xr:uid="{00000000-0005-0000-0000-0000DE200000}"/>
    <cellStyle name="Comma 3 6" xfId="8435" xr:uid="{00000000-0005-0000-0000-0000DF200000}"/>
    <cellStyle name="Comma 3 7" xfId="8436" xr:uid="{00000000-0005-0000-0000-0000E0200000}"/>
    <cellStyle name="Comma 3_00-REV-ESTIMATE-04.04.12" xfId="8437" xr:uid="{00000000-0005-0000-0000-0000E1200000}"/>
    <cellStyle name="Comma 30" xfId="8438" xr:uid="{00000000-0005-0000-0000-0000E2200000}"/>
    <cellStyle name="Comma 30 2" xfId="8439" xr:uid="{00000000-0005-0000-0000-0000E3200000}"/>
    <cellStyle name="Comma 31" xfId="8440" xr:uid="{00000000-0005-0000-0000-0000E4200000}"/>
    <cellStyle name="Comma 31 2" xfId="8441" xr:uid="{00000000-0005-0000-0000-0000E5200000}"/>
    <cellStyle name="Comma 32" xfId="8442" xr:uid="{00000000-0005-0000-0000-0000E6200000}"/>
    <cellStyle name="Comma 32 2" xfId="8443" xr:uid="{00000000-0005-0000-0000-0000E7200000}"/>
    <cellStyle name="Comma 33" xfId="8444" xr:uid="{00000000-0005-0000-0000-0000E8200000}"/>
    <cellStyle name="Comma 33 2" xfId="8445" xr:uid="{00000000-0005-0000-0000-0000E9200000}"/>
    <cellStyle name="Comma 33 2 2" xfId="8446" xr:uid="{00000000-0005-0000-0000-0000EA200000}"/>
    <cellStyle name="Comma 33 2 2 2" xfId="8447" xr:uid="{00000000-0005-0000-0000-0000EB200000}"/>
    <cellStyle name="Comma 33 2 3" xfId="8448" xr:uid="{00000000-0005-0000-0000-0000EC200000}"/>
    <cellStyle name="Comma 33 2 3 2" xfId="8449" xr:uid="{00000000-0005-0000-0000-0000ED200000}"/>
    <cellStyle name="Comma 33 2 4" xfId="8450" xr:uid="{00000000-0005-0000-0000-0000EE200000}"/>
    <cellStyle name="Comma 33 2 4 2" xfId="8451" xr:uid="{00000000-0005-0000-0000-0000EF200000}"/>
    <cellStyle name="Comma 33 2 5" xfId="8452" xr:uid="{00000000-0005-0000-0000-0000F0200000}"/>
    <cellStyle name="Comma 33 2 6" xfId="8453" xr:uid="{00000000-0005-0000-0000-0000F1200000}"/>
    <cellStyle name="Comma 34" xfId="8454" xr:uid="{00000000-0005-0000-0000-0000F2200000}"/>
    <cellStyle name="Comma 35" xfId="8455" xr:uid="{00000000-0005-0000-0000-0000F3200000}"/>
    <cellStyle name="Comma 35 2" xfId="8456" xr:uid="{00000000-0005-0000-0000-0000F4200000}"/>
    <cellStyle name="Comma 36" xfId="8457" xr:uid="{00000000-0005-0000-0000-0000F5200000}"/>
    <cellStyle name="Comma 37" xfId="8458" xr:uid="{00000000-0005-0000-0000-0000F6200000}"/>
    <cellStyle name="Comma 38" xfId="8459" xr:uid="{00000000-0005-0000-0000-0000F7200000}"/>
    <cellStyle name="Comma 39" xfId="8460" xr:uid="{00000000-0005-0000-0000-0000F8200000}"/>
    <cellStyle name="Comma 4" xfId="8461" xr:uid="{00000000-0005-0000-0000-0000F9200000}"/>
    <cellStyle name="Comma 4 2" xfId="8462" xr:uid="{00000000-0005-0000-0000-0000FA200000}"/>
    <cellStyle name="Comma 4 2 2" xfId="8463" xr:uid="{00000000-0005-0000-0000-0000FB200000}"/>
    <cellStyle name="Comma 4 2 3" xfId="8464" xr:uid="{00000000-0005-0000-0000-0000FC200000}"/>
    <cellStyle name="Comma 4 3" xfId="8465" xr:uid="{00000000-0005-0000-0000-0000FD200000}"/>
    <cellStyle name="Comma 4 3 2" xfId="8466" xr:uid="{00000000-0005-0000-0000-0000FE200000}"/>
    <cellStyle name="Comma 4 4" xfId="8467" xr:uid="{00000000-0005-0000-0000-0000FF200000}"/>
    <cellStyle name="Comma 4 5" xfId="8468" xr:uid="{00000000-0005-0000-0000-000000210000}"/>
    <cellStyle name="Comma 4_00-REV-ESTIMATE-04.04.12" xfId="8469" xr:uid="{00000000-0005-0000-0000-000001210000}"/>
    <cellStyle name="Comma 40" xfId="8470" xr:uid="{00000000-0005-0000-0000-000002210000}"/>
    <cellStyle name="Comma 41" xfId="8471" xr:uid="{00000000-0005-0000-0000-000003210000}"/>
    <cellStyle name="Comma 41 2" xfId="8472" xr:uid="{00000000-0005-0000-0000-000004210000}"/>
    <cellStyle name="Comma 42" xfId="8473" xr:uid="{00000000-0005-0000-0000-000005210000}"/>
    <cellStyle name="Comma 42 2" xfId="8474" xr:uid="{00000000-0005-0000-0000-000006210000}"/>
    <cellStyle name="Comma 43" xfId="8475" xr:uid="{00000000-0005-0000-0000-000007210000}"/>
    <cellStyle name="Comma 43 2" xfId="8476" xr:uid="{00000000-0005-0000-0000-000008210000}"/>
    <cellStyle name="Comma 44" xfId="8477" xr:uid="{00000000-0005-0000-0000-000009210000}"/>
    <cellStyle name="Comma 44 2" xfId="8478" xr:uid="{00000000-0005-0000-0000-00000A210000}"/>
    <cellStyle name="Comma 45" xfId="8479" xr:uid="{00000000-0005-0000-0000-00000B210000}"/>
    <cellStyle name="Comma 45 2" xfId="8480" xr:uid="{00000000-0005-0000-0000-00000C210000}"/>
    <cellStyle name="Comma 46" xfId="8481" xr:uid="{00000000-0005-0000-0000-00000D210000}"/>
    <cellStyle name="Comma 46 2" xfId="8482" xr:uid="{00000000-0005-0000-0000-00000E210000}"/>
    <cellStyle name="Comma 47" xfId="8483" xr:uid="{00000000-0005-0000-0000-00000F210000}"/>
    <cellStyle name="Comma 47 2" xfId="8484" xr:uid="{00000000-0005-0000-0000-000010210000}"/>
    <cellStyle name="Comma 48" xfId="8485" xr:uid="{00000000-0005-0000-0000-000011210000}"/>
    <cellStyle name="Comma 48 2" xfId="8486" xr:uid="{00000000-0005-0000-0000-000012210000}"/>
    <cellStyle name="Comma 49" xfId="8487" xr:uid="{00000000-0005-0000-0000-000013210000}"/>
    <cellStyle name="Comma 49 2" xfId="8488" xr:uid="{00000000-0005-0000-0000-000014210000}"/>
    <cellStyle name="Comma 5" xfId="8489" xr:uid="{00000000-0005-0000-0000-000015210000}"/>
    <cellStyle name="Comma 5 2" xfId="8490" xr:uid="{00000000-0005-0000-0000-000016210000}"/>
    <cellStyle name="Comma 5 3" xfId="8491" xr:uid="{00000000-0005-0000-0000-000017210000}"/>
    <cellStyle name="Comma 5_STAFF DEPLOYMENT" xfId="8492" xr:uid="{00000000-0005-0000-0000-000018210000}"/>
    <cellStyle name="Comma 50" xfId="8493" xr:uid="{00000000-0005-0000-0000-000019210000}"/>
    <cellStyle name="Comma 50 2" xfId="8494" xr:uid="{00000000-0005-0000-0000-00001A210000}"/>
    <cellStyle name="Comma 51" xfId="8495" xr:uid="{00000000-0005-0000-0000-00001B210000}"/>
    <cellStyle name="Comma 51 2" xfId="8496" xr:uid="{00000000-0005-0000-0000-00001C210000}"/>
    <cellStyle name="Comma 52" xfId="8497" xr:uid="{00000000-0005-0000-0000-00001D210000}"/>
    <cellStyle name="Comma 53" xfId="8498" xr:uid="{00000000-0005-0000-0000-00001E210000}"/>
    <cellStyle name="Comma 54" xfId="8499" xr:uid="{00000000-0005-0000-0000-00001F210000}"/>
    <cellStyle name="Comma 55" xfId="8500" xr:uid="{00000000-0005-0000-0000-000020210000}"/>
    <cellStyle name="Comma 55 2" xfId="8501" xr:uid="{00000000-0005-0000-0000-000021210000}"/>
    <cellStyle name="Comma 56" xfId="8502" xr:uid="{00000000-0005-0000-0000-000022210000}"/>
    <cellStyle name="Comma 56 2" xfId="8503" xr:uid="{00000000-0005-0000-0000-000023210000}"/>
    <cellStyle name="Comma 57" xfId="8504" xr:uid="{00000000-0005-0000-0000-000024210000}"/>
    <cellStyle name="Comma 57 2" xfId="8505" xr:uid="{00000000-0005-0000-0000-000025210000}"/>
    <cellStyle name="Comma 58" xfId="8506" xr:uid="{00000000-0005-0000-0000-000026210000}"/>
    <cellStyle name="Comma 59" xfId="8507" xr:uid="{00000000-0005-0000-0000-000027210000}"/>
    <cellStyle name="Comma 6" xfId="8508" xr:uid="{00000000-0005-0000-0000-000028210000}"/>
    <cellStyle name="Comma 6 2" xfId="8509" xr:uid="{00000000-0005-0000-0000-000029210000}"/>
    <cellStyle name="Comma 6 2 2" xfId="8510" xr:uid="{00000000-0005-0000-0000-00002A210000}"/>
    <cellStyle name="Comma 6 3" xfId="8511" xr:uid="{00000000-0005-0000-0000-00002B210000}"/>
    <cellStyle name="Comma 6 4" xfId="8512" xr:uid="{00000000-0005-0000-0000-00002C210000}"/>
    <cellStyle name="Comma 6_R0_Radius BOQ" xfId="8513" xr:uid="{00000000-0005-0000-0000-00002D210000}"/>
    <cellStyle name="Comma 60" xfId="8514" xr:uid="{00000000-0005-0000-0000-00002E210000}"/>
    <cellStyle name="Comma 61" xfId="8515" xr:uid="{00000000-0005-0000-0000-00002F210000}"/>
    <cellStyle name="Comma 62" xfId="8516" xr:uid="{00000000-0005-0000-0000-000030210000}"/>
    <cellStyle name="Comma 63" xfId="8517" xr:uid="{00000000-0005-0000-0000-000031210000}"/>
    <cellStyle name="Comma 64" xfId="8518" xr:uid="{00000000-0005-0000-0000-000032210000}"/>
    <cellStyle name="Comma 65" xfId="8519" xr:uid="{00000000-0005-0000-0000-000033210000}"/>
    <cellStyle name="Comma 66" xfId="11597" xr:uid="{00000000-0005-0000-0000-000034210000}"/>
    <cellStyle name="Comma 7" xfId="8520" xr:uid="{00000000-0005-0000-0000-000035210000}"/>
    <cellStyle name="Comma 7 2" xfId="8521" xr:uid="{00000000-0005-0000-0000-000036210000}"/>
    <cellStyle name="Comma 7 2 2" xfId="8522" xr:uid="{00000000-0005-0000-0000-000037210000}"/>
    <cellStyle name="Comma 7 2 3" xfId="8523" xr:uid="{00000000-0005-0000-0000-000038210000}"/>
    <cellStyle name="Comma 7 2 4" xfId="8524" xr:uid="{00000000-0005-0000-0000-000039210000}"/>
    <cellStyle name="Comma 7 2 5" xfId="8525" xr:uid="{00000000-0005-0000-0000-00003A210000}"/>
    <cellStyle name="Comma 7 2 6" xfId="8526" xr:uid="{00000000-0005-0000-0000-00003B210000}"/>
    <cellStyle name="Comma 7 2 7" xfId="8527" xr:uid="{00000000-0005-0000-0000-00003C210000}"/>
    <cellStyle name="Comma 7 3" xfId="8528" xr:uid="{00000000-0005-0000-0000-00003D210000}"/>
    <cellStyle name="Comma 7_7.6.11 icon Loft" xfId="8529" xr:uid="{00000000-0005-0000-0000-00003E210000}"/>
    <cellStyle name="Comma 8" xfId="8530" xr:uid="{00000000-0005-0000-0000-00003F210000}"/>
    <cellStyle name="Comma 8 2" xfId="8531" xr:uid="{00000000-0005-0000-0000-000040210000}"/>
    <cellStyle name="Comma 8 2 2" xfId="8532" xr:uid="{00000000-0005-0000-0000-000041210000}"/>
    <cellStyle name="Comma 8 3" xfId="8533" xr:uid="{00000000-0005-0000-0000-000042210000}"/>
    <cellStyle name="Comma 8_7.6.11 icon Loft" xfId="8534" xr:uid="{00000000-0005-0000-0000-000043210000}"/>
    <cellStyle name="Comma 9" xfId="8535" xr:uid="{00000000-0005-0000-0000-000044210000}"/>
    <cellStyle name="Comma 9 2" xfId="8536" xr:uid="{00000000-0005-0000-0000-000045210000}"/>
    <cellStyle name="comma zerodec" xfId="8537" xr:uid="{00000000-0005-0000-0000-000046210000}"/>
    <cellStyle name="Comma,0" xfId="8538" xr:uid="{00000000-0005-0000-0000-000047210000}"/>
    <cellStyle name="Comma,1" xfId="8539" xr:uid="{00000000-0005-0000-0000-000048210000}"/>
    <cellStyle name="Comma,2" xfId="8540" xr:uid="{00000000-0005-0000-0000-000049210000}"/>
    <cellStyle name="Comma0" xfId="8541" xr:uid="{00000000-0005-0000-0000-00004A210000}"/>
    <cellStyle name="Comma0 - Modelo1" xfId="8542" xr:uid="{00000000-0005-0000-0000-00004B210000}"/>
    <cellStyle name="Comma0 - Style1" xfId="8543" xr:uid="{00000000-0005-0000-0000-00004C210000}"/>
    <cellStyle name="Comma0 2" xfId="8544" xr:uid="{00000000-0005-0000-0000-00004D210000}"/>
    <cellStyle name="Comma0 3" xfId="8545" xr:uid="{00000000-0005-0000-0000-00004E210000}"/>
    <cellStyle name="Comma0_~9976425" xfId="8546" xr:uid="{00000000-0005-0000-0000-00004F210000}"/>
    <cellStyle name="Comma1 - Modelo2" xfId="8547" xr:uid="{00000000-0005-0000-0000-000050210000}"/>
    <cellStyle name="Comma1 - Style2" xfId="8548" xr:uid="{00000000-0005-0000-0000-000051210000}"/>
    <cellStyle name="Comŭa" xfId="8549" xr:uid="{00000000-0005-0000-0000-000052210000}"/>
    <cellStyle name="Comŭa 2" xfId="8550" xr:uid="{00000000-0005-0000-0000-000053210000}"/>
    <cellStyle name="Copied" xfId="8551" xr:uid="{00000000-0005-0000-0000-000054210000}"/>
    <cellStyle name="Copied 2" xfId="8552" xr:uid="{00000000-0005-0000-0000-000055210000}"/>
    <cellStyle name="Copied 3" xfId="8553" xr:uid="{00000000-0005-0000-0000-000056210000}"/>
    <cellStyle name="Copied_BEGUR Structure BOQ with DPL_Cost 24112011" xfId="8554" xr:uid="{00000000-0005-0000-0000-000057210000}"/>
    <cellStyle name="COST1" xfId="8555" xr:uid="{00000000-0005-0000-0000-000058210000}"/>
    <cellStyle name="COURIER" xfId="8556" xr:uid="{00000000-0005-0000-0000-000059210000}"/>
    <cellStyle name="Cover Date" xfId="8557" xr:uid="{00000000-0005-0000-0000-00005A210000}"/>
    <cellStyle name="Cover Subtitle" xfId="8558" xr:uid="{00000000-0005-0000-0000-00005B210000}"/>
    <cellStyle name="Cover Title" xfId="8559" xr:uid="{00000000-0005-0000-0000-00005C210000}"/>
    <cellStyle name="COVERAGE" xfId="8560" xr:uid="{00000000-0005-0000-0000-00005D210000}"/>
    <cellStyle name="CSI" xfId="8561" xr:uid="{00000000-0005-0000-0000-00005E210000}"/>
    <cellStyle name="CSI 2" xfId="8562" xr:uid="{00000000-0005-0000-0000-00005F210000}"/>
    <cellStyle name="Currencq [0]_Invoices_C" xfId="8563" xr:uid="{00000000-0005-0000-0000-000060210000}"/>
    <cellStyle name="Currency--" xfId="8564" xr:uid="{00000000-0005-0000-0000-000061210000}"/>
    <cellStyle name="Currency $" xfId="8565" xr:uid="{00000000-0005-0000-0000-000062210000}"/>
    <cellStyle name="Currency [00]" xfId="8566" xr:uid="{00000000-0005-0000-0000-000063210000}"/>
    <cellStyle name="Currency [00] 2" xfId="8567" xr:uid="{00000000-0005-0000-0000-000064210000}"/>
    <cellStyle name="Currency [1]" xfId="8568" xr:uid="{00000000-0005-0000-0000-000065210000}"/>
    <cellStyle name="Currency [2]" xfId="8569" xr:uid="{00000000-0005-0000-0000-000066210000}"/>
    <cellStyle name="Currency [3]" xfId="8570" xr:uid="{00000000-0005-0000-0000-000067210000}"/>
    <cellStyle name="Currency 2" xfId="8571" xr:uid="{00000000-0005-0000-0000-000068210000}"/>
    <cellStyle name="Currency 2 2" xfId="8572" xr:uid="{00000000-0005-0000-0000-000069210000}"/>
    <cellStyle name="Currency 2 2 2" xfId="8573" xr:uid="{00000000-0005-0000-0000-00006A210000}"/>
    <cellStyle name="Currency 2 3" xfId="8574" xr:uid="{00000000-0005-0000-0000-00006B210000}"/>
    <cellStyle name="Currency 2 4" xfId="8575" xr:uid="{00000000-0005-0000-0000-00006C210000}"/>
    <cellStyle name="Currency 2 4 2" xfId="8576" xr:uid="{00000000-0005-0000-0000-00006D210000}"/>
    <cellStyle name="Currency 3" xfId="8577" xr:uid="{00000000-0005-0000-0000-00006E210000}"/>
    <cellStyle name="Currency 3 2" xfId="8578" xr:uid="{00000000-0005-0000-0000-00006F210000}"/>
    <cellStyle name="Currency 3 2 2" xfId="8579" xr:uid="{00000000-0005-0000-0000-000070210000}"/>
    <cellStyle name="Currency 3 3" xfId="8580" xr:uid="{00000000-0005-0000-0000-000071210000}"/>
    <cellStyle name="Currency 3 3 2" xfId="8581" xr:uid="{00000000-0005-0000-0000-000072210000}"/>
    <cellStyle name="Currency 3 4" xfId="8582" xr:uid="{00000000-0005-0000-0000-000073210000}"/>
    <cellStyle name="Currency 3 5" xfId="8583" xr:uid="{00000000-0005-0000-0000-000074210000}"/>
    <cellStyle name="Currency 4" xfId="8584" xr:uid="{00000000-0005-0000-0000-000075210000}"/>
    <cellStyle name="Currency 5" xfId="8585" xr:uid="{00000000-0005-0000-0000-000076210000}"/>
    <cellStyle name="Currency w/o $" xfId="8586" xr:uid="{00000000-0005-0000-0000-000077210000}"/>
    <cellStyle name="Currency,0" xfId="8587" xr:uid="{00000000-0005-0000-0000-000078210000}"/>
    <cellStyle name="Currency,2" xfId="8588" xr:uid="{00000000-0005-0000-0000-000079210000}"/>
    <cellStyle name="Currency0" xfId="8589" xr:uid="{00000000-0005-0000-0000-00007A210000}"/>
    <cellStyle name="Currency0 2" xfId="8590" xr:uid="{00000000-0005-0000-0000-00007B210000}"/>
    <cellStyle name="Currency0 3" xfId="8591" xr:uid="{00000000-0005-0000-0000-00007C210000}"/>
    <cellStyle name="Currency0_BEGUR Structure BOQ with DPL_Cost 24112011" xfId="8592" xr:uid="{00000000-0005-0000-0000-00007D210000}"/>
    <cellStyle name="Currency1" xfId="8593" xr:uid="{00000000-0005-0000-0000-00007E210000}"/>
    <cellStyle name="CUSTOM" xfId="8594" xr:uid="{00000000-0005-0000-0000-00007F210000}"/>
    <cellStyle name="Custom - Style8" xfId="8595" xr:uid="{00000000-0005-0000-0000-000080210000}"/>
    <cellStyle name="CUSTOM 10" xfId="8596" xr:uid="{00000000-0005-0000-0000-000081210000}"/>
    <cellStyle name="CUSTOM 10 2" xfId="8597" xr:uid="{00000000-0005-0000-0000-000082210000}"/>
    <cellStyle name="CUSTOM 11" xfId="8598" xr:uid="{00000000-0005-0000-0000-000083210000}"/>
    <cellStyle name="CUSTOM 11 2" xfId="8599" xr:uid="{00000000-0005-0000-0000-000084210000}"/>
    <cellStyle name="CUSTOM 12" xfId="8600" xr:uid="{00000000-0005-0000-0000-000085210000}"/>
    <cellStyle name="CUSTOM 12 2" xfId="8601" xr:uid="{00000000-0005-0000-0000-000086210000}"/>
    <cellStyle name="CUSTOM 13" xfId="8602" xr:uid="{00000000-0005-0000-0000-000087210000}"/>
    <cellStyle name="CUSTOM 13 2" xfId="8603" xr:uid="{00000000-0005-0000-0000-000088210000}"/>
    <cellStyle name="CUSTOM 14" xfId="8604" xr:uid="{00000000-0005-0000-0000-000089210000}"/>
    <cellStyle name="CUSTOM 14 2" xfId="8605" xr:uid="{00000000-0005-0000-0000-00008A210000}"/>
    <cellStyle name="CUSTOM 15" xfId="8606" xr:uid="{00000000-0005-0000-0000-00008B210000}"/>
    <cellStyle name="CUSTOM 15 2" xfId="8607" xr:uid="{00000000-0005-0000-0000-00008C210000}"/>
    <cellStyle name="CUSTOM 16" xfId="8608" xr:uid="{00000000-0005-0000-0000-00008D210000}"/>
    <cellStyle name="CUSTOM 16 2" xfId="8609" xr:uid="{00000000-0005-0000-0000-00008E210000}"/>
    <cellStyle name="CUSTOM 17" xfId="8610" xr:uid="{00000000-0005-0000-0000-00008F210000}"/>
    <cellStyle name="CUSTOM 17 2" xfId="8611" xr:uid="{00000000-0005-0000-0000-000090210000}"/>
    <cellStyle name="CUSTOM 18" xfId="8612" xr:uid="{00000000-0005-0000-0000-000091210000}"/>
    <cellStyle name="CUSTOM 18 2" xfId="8613" xr:uid="{00000000-0005-0000-0000-000092210000}"/>
    <cellStyle name="CUSTOM 19" xfId="8614" xr:uid="{00000000-0005-0000-0000-000093210000}"/>
    <cellStyle name="CUSTOM 2" xfId="8615" xr:uid="{00000000-0005-0000-0000-000094210000}"/>
    <cellStyle name="CUSTOM 20" xfId="8616" xr:uid="{00000000-0005-0000-0000-000095210000}"/>
    <cellStyle name="CUSTOM 21" xfId="8617" xr:uid="{00000000-0005-0000-0000-000096210000}"/>
    <cellStyle name="CUSTOM 22" xfId="8618" xr:uid="{00000000-0005-0000-0000-000097210000}"/>
    <cellStyle name="CUSTOM 22 2" xfId="8619" xr:uid="{00000000-0005-0000-0000-000098210000}"/>
    <cellStyle name="CUSTOM 23" xfId="8620" xr:uid="{00000000-0005-0000-0000-000099210000}"/>
    <cellStyle name="CUSTOM 24" xfId="8621" xr:uid="{00000000-0005-0000-0000-00009A210000}"/>
    <cellStyle name="CUSTOM 25" xfId="8622" xr:uid="{00000000-0005-0000-0000-00009B210000}"/>
    <cellStyle name="CUSTOM 26" xfId="8623" xr:uid="{00000000-0005-0000-0000-00009C210000}"/>
    <cellStyle name="CUSTOM 27" xfId="8624" xr:uid="{00000000-0005-0000-0000-00009D210000}"/>
    <cellStyle name="CUSTOM 28" xfId="8625" xr:uid="{00000000-0005-0000-0000-00009E210000}"/>
    <cellStyle name="CUSTOM 29" xfId="8626" xr:uid="{00000000-0005-0000-0000-00009F210000}"/>
    <cellStyle name="CUSTOM 3" xfId="8627" xr:uid="{00000000-0005-0000-0000-0000A0210000}"/>
    <cellStyle name="CUSTOM 30" xfId="8628" xr:uid="{00000000-0005-0000-0000-0000A1210000}"/>
    <cellStyle name="CUSTOM 31" xfId="8629" xr:uid="{00000000-0005-0000-0000-0000A2210000}"/>
    <cellStyle name="CUSTOM 4" xfId="8630" xr:uid="{00000000-0005-0000-0000-0000A3210000}"/>
    <cellStyle name="CUSTOM 5" xfId="8631" xr:uid="{00000000-0005-0000-0000-0000A4210000}"/>
    <cellStyle name="CUSTOM 5 2" xfId="8632" xr:uid="{00000000-0005-0000-0000-0000A5210000}"/>
    <cellStyle name="CUSTOM 6" xfId="8633" xr:uid="{00000000-0005-0000-0000-0000A6210000}"/>
    <cellStyle name="CUSTOM 6 2" xfId="8634" xr:uid="{00000000-0005-0000-0000-0000A7210000}"/>
    <cellStyle name="CUSTOM 7" xfId="8635" xr:uid="{00000000-0005-0000-0000-0000A8210000}"/>
    <cellStyle name="CUSTOM 7 2" xfId="8636" xr:uid="{00000000-0005-0000-0000-0000A9210000}"/>
    <cellStyle name="CUSTOM 8" xfId="8637" xr:uid="{00000000-0005-0000-0000-0000AA210000}"/>
    <cellStyle name="CUSTOM 8 2" xfId="8638" xr:uid="{00000000-0005-0000-0000-0000AB210000}"/>
    <cellStyle name="CUSTOM 9" xfId="8639" xr:uid="{00000000-0005-0000-0000-0000AC210000}"/>
    <cellStyle name="CUSTOM 9 2" xfId="8640" xr:uid="{00000000-0005-0000-0000-0000AD210000}"/>
    <cellStyle name="CUSTOM_BEGUR FINISHING" xfId="8641" xr:uid="{00000000-0005-0000-0000-0000AE210000}"/>
    <cellStyle name="d" xfId="8642" xr:uid="{00000000-0005-0000-0000-0000AF210000}"/>
    <cellStyle name="d mmm yy" xfId="8643" xr:uid="{00000000-0005-0000-0000-0000B0210000}"/>
    <cellStyle name="da" xfId="8644" xr:uid="{00000000-0005-0000-0000-0000B1210000}"/>
    <cellStyle name="Dane wejściowe" xfId="8645" xr:uid="{00000000-0005-0000-0000-0000B2210000}"/>
    <cellStyle name="Dane wejściowe 2" xfId="8646" xr:uid="{00000000-0005-0000-0000-0000B3210000}"/>
    <cellStyle name="Dane wejściowe 3" xfId="8647" xr:uid="{00000000-0005-0000-0000-0000B4210000}"/>
    <cellStyle name="Dane wyjściowe" xfId="8648" xr:uid="{00000000-0005-0000-0000-0000B5210000}"/>
    <cellStyle name="Dane wyjściowe 2" xfId="8649" xr:uid="{00000000-0005-0000-0000-0000B6210000}"/>
    <cellStyle name="Dane wyjściowe 3" xfId="8650" xr:uid="{00000000-0005-0000-0000-0000B7210000}"/>
    <cellStyle name="DarkBlueOutline" xfId="8651" xr:uid="{00000000-0005-0000-0000-0000B8210000}"/>
    <cellStyle name="DarkBlueOutlineYellow" xfId="8652" xr:uid="{00000000-0005-0000-0000-0000B9210000}"/>
    <cellStyle name="Dash" xfId="8653" xr:uid="{00000000-0005-0000-0000-0000BA210000}"/>
    <cellStyle name="Data" xfId="8654" xr:uid="{00000000-0005-0000-0000-0000BB210000}"/>
    <cellStyle name="Data   - Style2" xfId="8655" xr:uid="{00000000-0005-0000-0000-0000BC210000}"/>
    <cellStyle name="Data   - Style2 2" xfId="8656" xr:uid="{00000000-0005-0000-0000-0000BD210000}"/>
    <cellStyle name="Data   - Style2 2 2" xfId="8657" xr:uid="{00000000-0005-0000-0000-0000BE210000}"/>
    <cellStyle name="Data   - Style2 3" xfId="8658" xr:uid="{00000000-0005-0000-0000-0000BF210000}"/>
    <cellStyle name="Data   - Style2 3 2" xfId="8659" xr:uid="{00000000-0005-0000-0000-0000C0210000}"/>
    <cellStyle name="Data   - Style2 4" xfId="8660" xr:uid="{00000000-0005-0000-0000-0000C1210000}"/>
    <cellStyle name="Data   - Style2 4 2" xfId="8661" xr:uid="{00000000-0005-0000-0000-0000C2210000}"/>
    <cellStyle name="Data   - Style2 5" xfId="8662" xr:uid="{00000000-0005-0000-0000-0000C3210000}"/>
    <cellStyle name="Data   - Style2 5 2" xfId="8663" xr:uid="{00000000-0005-0000-0000-0000C4210000}"/>
    <cellStyle name="Data   - Style2 6" xfId="8664" xr:uid="{00000000-0005-0000-0000-0000C5210000}"/>
    <cellStyle name="DATA_ENT" xfId="8665" xr:uid="{00000000-0005-0000-0000-0000C6210000}"/>
    <cellStyle name="Date" xfId="8666" xr:uid="{00000000-0005-0000-0000-0000C7210000}"/>
    <cellStyle name="Date [d-mmm-yy]" xfId="8667" xr:uid="{00000000-0005-0000-0000-0000C8210000}"/>
    <cellStyle name="Date [D-M-Y]" xfId="8668" xr:uid="{00000000-0005-0000-0000-0000C9210000}"/>
    <cellStyle name="Date [M/D/Y]" xfId="8669" xr:uid="{00000000-0005-0000-0000-0000CA210000}"/>
    <cellStyle name="Date [M/Y]" xfId="8670" xr:uid="{00000000-0005-0000-0000-0000CB210000}"/>
    <cellStyle name="Date [mm-d-yy]" xfId="8671" xr:uid="{00000000-0005-0000-0000-0000CC210000}"/>
    <cellStyle name="Date [mm-d-yyyy]" xfId="8672" xr:uid="{00000000-0005-0000-0000-0000CD210000}"/>
    <cellStyle name="Date [mm-d-yyyy] 2" xfId="8673" xr:uid="{00000000-0005-0000-0000-0000CE210000}"/>
    <cellStyle name="Date [mm-d-yyyy] 2 2" xfId="8674" xr:uid="{00000000-0005-0000-0000-0000CF210000}"/>
    <cellStyle name="Date [mm-d-yyyy] 3" xfId="8675" xr:uid="{00000000-0005-0000-0000-0000D0210000}"/>
    <cellStyle name="Date [mm-d-yyyy] 3 2" xfId="8676" xr:uid="{00000000-0005-0000-0000-0000D1210000}"/>
    <cellStyle name="Date [mm-d-yyyy] 4" xfId="8677" xr:uid="{00000000-0005-0000-0000-0000D2210000}"/>
    <cellStyle name="Date [mm-d-yyyy] 4 2" xfId="8678" xr:uid="{00000000-0005-0000-0000-0000D3210000}"/>
    <cellStyle name="Date [mm-d-yyyy] 5" xfId="8679" xr:uid="{00000000-0005-0000-0000-0000D4210000}"/>
    <cellStyle name="Date [mmm-d-yyyy]" xfId="8680" xr:uid="{00000000-0005-0000-0000-0000D5210000}"/>
    <cellStyle name="Date [mmm-yy]" xfId="8681" xr:uid="{00000000-0005-0000-0000-0000D6210000}"/>
    <cellStyle name="Date [mmm-yyyy]" xfId="8682" xr:uid="{00000000-0005-0000-0000-0000D7210000}"/>
    <cellStyle name="Date [mmm-yyyy] 2" xfId="8683" xr:uid="{00000000-0005-0000-0000-0000D8210000}"/>
    <cellStyle name="Date [mmm-yyyy] 2 2" xfId="8684" xr:uid="{00000000-0005-0000-0000-0000D9210000}"/>
    <cellStyle name="Date [mmm-yyyy] 3" xfId="8685" xr:uid="{00000000-0005-0000-0000-0000DA210000}"/>
    <cellStyle name="Date [mmm-yyyy] 3 2" xfId="8686" xr:uid="{00000000-0005-0000-0000-0000DB210000}"/>
    <cellStyle name="Date [mmm-yyyy] 4" xfId="8687" xr:uid="{00000000-0005-0000-0000-0000DC210000}"/>
    <cellStyle name="Date [mmm-yyyy] 4 2" xfId="8688" xr:uid="{00000000-0005-0000-0000-0000DD210000}"/>
    <cellStyle name="Date [mmm-yyyy] 5" xfId="8689" xr:uid="{00000000-0005-0000-0000-0000DE210000}"/>
    <cellStyle name="Date [M-Y]" xfId="8690" xr:uid="{00000000-0005-0000-0000-0000DF210000}"/>
    <cellStyle name="Date 10" xfId="8691" xr:uid="{00000000-0005-0000-0000-0000E0210000}"/>
    <cellStyle name="Date 11" xfId="8692" xr:uid="{00000000-0005-0000-0000-0000E1210000}"/>
    <cellStyle name="Date 12" xfId="8693" xr:uid="{00000000-0005-0000-0000-0000E2210000}"/>
    <cellStyle name="Date 13" xfId="8694" xr:uid="{00000000-0005-0000-0000-0000E3210000}"/>
    <cellStyle name="Date 14" xfId="8695" xr:uid="{00000000-0005-0000-0000-0000E4210000}"/>
    <cellStyle name="Date 15" xfId="8696" xr:uid="{00000000-0005-0000-0000-0000E5210000}"/>
    <cellStyle name="Date 16" xfId="8697" xr:uid="{00000000-0005-0000-0000-0000E6210000}"/>
    <cellStyle name="Date 17" xfId="8698" xr:uid="{00000000-0005-0000-0000-0000E7210000}"/>
    <cellStyle name="Date 18" xfId="8699" xr:uid="{00000000-0005-0000-0000-0000E8210000}"/>
    <cellStyle name="Date 2" xfId="8700" xr:uid="{00000000-0005-0000-0000-0000E9210000}"/>
    <cellStyle name="Date 3" xfId="8701" xr:uid="{00000000-0005-0000-0000-0000EA210000}"/>
    <cellStyle name="Date 4" xfId="8702" xr:uid="{00000000-0005-0000-0000-0000EB210000}"/>
    <cellStyle name="Date 5" xfId="8703" xr:uid="{00000000-0005-0000-0000-0000EC210000}"/>
    <cellStyle name="Date 6" xfId="8704" xr:uid="{00000000-0005-0000-0000-0000ED210000}"/>
    <cellStyle name="Date 7" xfId="8705" xr:uid="{00000000-0005-0000-0000-0000EE210000}"/>
    <cellStyle name="Date 8" xfId="8706" xr:uid="{00000000-0005-0000-0000-0000EF210000}"/>
    <cellStyle name="Date 9" xfId="8707" xr:uid="{00000000-0005-0000-0000-0000F0210000}"/>
    <cellStyle name="Date Short" xfId="8708" xr:uid="{00000000-0005-0000-0000-0000F1210000}"/>
    <cellStyle name="Date_~9976425" xfId="8709" xr:uid="{00000000-0005-0000-0000-0000F2210000}"/>
    <cellStyle name="date2" xfId="8710" xr:uid="{00000000-0005-0000-0000-0000F3210000}"/>
    <cellStyle name="date2 2" xfId="8711" xr:uid="{00000000-0005-0000-0000-0000F4210000}"/>
    <cellStyle name="date2 2 2" xfId="8712" xr:uid="{00000000-0005-0000-0000-0000F5210000}"/>
    <cellStyle name="date2 3" xfId="8713" xr:uid="{00000000-0005-0000-0000-0000F6210000}"/>
    <cellStyle name="date2 3 2" xfId="8714" xr:uid="{00000000-0005-0000-0000-0000F7210000}"/>
    <cellStyle name="date2 4" xfId="8715" xr:uid="{00000000-0005-0000-0000-0000F8210000}"/>
    <cellStyle name="date2 4 2" xfId="8716" xr:uid="{00000000-0005-0000-0000-0000F9210000}"/>
    <cellStyle name="date2 5" xfId="8717" xr:uid="{00000000-0005-0000-0000-0000FA210000}"/>
    <cellStyle name="date2 5 2" xfId="8718" xr:uid="{00000000-0005-0000-0000-0000FB210000}"/>
    <cellStyle name="date2 6" xfId="8719" xr:uid="{00000000-0005-0000-0000-0000FC210000}"/>
    <cellStyle name="date2 7" xfId="8720" xr:uid="{00000000-0005-0000-0000-0000FD210000}"/>
    <cellStyle name="Date2h" xfId="8721" xr:uid="{00000000-0005-0000-0000-0000FE210000}"/>
    <cellStyle name="Datum(text)" xfId="8722" xr:uid="{00000000-0005-0000-0000-0000FF210000}"/>
    <cellStyle name="Datum(text) 2" xfId="8723" xr:uid="{00000000-0005-0000-0000-000000220000}"/>
    <cellStyle name="Datum(text)_BEGUR Structure BOQ with DPL_Cost 24112011" xfId="8724" xr:uid="{00000000-0005-0000-0000-000001220000}"/>
    <cellStyle name="DB Model Standard" xfId="8725" xr:uid="{00000000-0005-0000-0000-000002220000}"/>
    <cellStyle name="dd" xfId="8726" xr:uid="{00000000-0005-0000-0000-000003220000}"/>
    <cellStyle name="ddd" xfId="8727" xr:uid="{00000000-0005-0000-0000-000004220000}"/>
    <cellStyle name="DELTA" xfId="8728" xr:uid="{00000000-0005-0000-0000-000005220000}"/>
    <cellStyle name="DELTA 2" xfId="8729" xr:uid="{00000000-0005-0000-0000-000006220000}"/>
    <cellStyle name="Description" xfId="8730" xr:uid="{00000000-0005-0000-0000-000007220000}"/>
    <cellStyle name="Description 2" xfId="8731" xr:uid="{00000000-0005-0000-0000-000008220000}"/>
    <cellStyle name="Description 3" xfId="8732" xr:uid="{00000000-0005-0000-0000-000009220000}"/>
    <cellStyle name="Description 3 2" xfId="8733" xr:uid="{00000000-0005-0000-0000-00000A220000}"/>
    <cellStyle name="Description 4" xfId="8734" xr:uid="{00000000-0005-0000-0000-00000B220000}"/>
    <cellStyle name="Description_1. R_I_DLF Cost Plus working Final" xfId="8735" xr:uid="{00000000-0005-0000-0000-00000C220000}"/>
    <cellStyle name="Dezimal [0]_A+B2400" xfId="8736" xr:uid="{00000000-0005-0000-0000-00000D220000}"/>
    <cellStyle name="Dezimal_ Magirus " xfId="8737" xr:uid="{00000000-0005-0000-0000-00000E220000}"/>
    <cellStyle name="Dia" xfId="8738" xr:uid="{00000000-0005-0000-0000-00000F220000}"/>
    <cellStyle name="Dobre" xfId="8739" xr:uid="{00000000-0005-0000-0000-000010220000}"/>
    <cellStyle name="Dollar" xfId="8740" xr:uid="{00000000-0005-0000-0000-000011220000}"/>
    <cellStyle name="Dollar (zero dec)" xfId="8741" xr:uid="{00000000-0005-0000-0000-000012220000}"/>
    <cellStyle name="Dollar.00" xfId="8742" xr:uid="{00000000-0005-0000-0000-000013220000}"/>
    <cellStyle name="Dollar_Atos" xfId="8743" xr:uid="{00000000-0005-0000-0000-000014220000}"/>
    <cellStyle name="dollars" xfId="8744" xr:uid="{00000000-0005-0000-0000-000015220000}"/>
    <cellStyle name="DOWNFOOT" xfId="8745" xr:uid="{00000000-0005-0000-0000-000016220000}"/>
    <cellStyle name="dr" xfId="8746" xr:uid="{00000000-0005-0000-0000-000017220000}"/>
    <cellStyle name="ds" xfId="8747" xr:uid="{00000000-0005-0000-0000-000018220000}"/>
    <cellStyle name="ds 2" xfId="8748" xr:uid="{00000000-0005-0000-0000-000019220000}"/>
    <cellStyle name="ds 2 2" xfId="8749" xr:uid="{00000000-0005-0000-0000-00001A220000}"/>
    <cellStyle name="ds 3" xfId="8750" xr:uid="{00000000-0005-0000-0000-00001B220000}"/>
    <cellStyle name="ds 4" xfId="8751" xr:uid="{00000000-0005-0000-0000-00001C220000}"/>
    <cellStyle name="Editable" xfId="8752" xr:uid="{00000000-0005-0000-0000-00001D220000}"/>
    <cellStyle name="Editable 2" xfId="8753" xr:uid="{00000000-0005-0000-0000-00001E220000}"/>
    <cellStyle name="EDS" xfId="8754" xr:uid="{00000000-0005-0000-0000-00001F220000}"/>
    <cellStyle name="Eingabe" xfId="8755" xr:uid="{00000000-0005-0000-0000-000020220000}"/>
    <cellStyle name="Emphasis 1" xfId="8756" xr:uid="{00000000-0005-0000-0000-000021220000}"/>
    <cellStyle name="Emphasis 2" xfId="8757" xr:uid="{00000000-0005-0000-0000-000022220000}"/>
    <cellStyle name="Emphasis 3" xfId="8758" xr:uid="{00000000-0005-0000-0000-000023220000}"/>
    <cellStyle name="Encabez1" xfId="8759" xr:uid="{00000000-0005-0000-0000-000024220000}"/>
    <cellStyle name="Encabez2" xfId="8760" xr:uid="{00000000-0005-0000-0000-000025220000}"/>
    <cellStyle name="Enter Currency (0)" xfId="8761" xr:uid="{00000000-0005-0000-0000-000026220000}"/>
    <cellStyle name="Enter Currency (0) 2" xfId="8762" xr:uid="{00000000-0005-0000-0000-000027220000}"/>
    <cellStyle name="Enter Currency (2)" xfId="8763" xr:uid="{00000000-0005-0000-0000-000028220000}"/>
    <cellStyle name="Enter Currency (2) 2" xfId="8764" xr:uid="{00000000-0005-0000-0000-000029220000}"/>
    <cellStyle name="Enter Units (0)" xfId="8765" xr:uid="{00000000-0005-0000-0000-00002A220000}"/>
    <cellStyle name="Enter Units (0) 2" xfId="8766" xr:uid="{00000000-0005-0000-0000-00002B220000}"/>
    <cellStyle name="Enter Units (1)" xfId="8767" xr:uid="{00000000-0005-0000-0000-00002C220000}"/>
    <cellStyle name="Enter Units (1) 2" xfId="8768" xr:uid="{00000000-0005-0000-0000-00002D220000}"/>
    <cellStyle name="Enter Units (2)" xfId="8769" xr:uid="{00000000-0005-0000-0000-00002E220000}"/>
    <cellStyle name="Enter Units (2) 2" xfId="8770" xr:uid="{00000000-0005-0000-0000-00002F220000}"/>
    <cellStyle name="Entered" xfId="8771" xr:uid="{00000000-0005-0000-0000-000030220000}"/>
    <cellStyle name="Entered 2" xfId="8772" xr:uid="{00000000-0005-0000-0000-000031220000}"/>
    <cellStyle name="Entered 3" xfId="8773" xr:uid="{00000000-0005-0000-0000-000032220000}"/>
    <cellStyle name="Entered_BEGUR Structure BOQ with DPL_Cost 24112011" xfId="8774" xr:uid="{00000000-0005-0000-0000-000033220000}"/>
    <cellStyle name="entry box" xfId="8775" xr:uid="{00000000-0005-0000-0000-000034220000}"/>
    <cellStyle name="EPS" xfId="8776" xr:uid="{00000000-0005-0000-0000-000035220000}"/>
    <cellStyle name="Ergebnis" xfId="8777" xr:uid="{00000000-0005-0000-0000-000036220000}"/>
    <cellStyle name="Erklärender Text" xfId="8778" xr:uid="{00000000-0005-0000-0000-000037220000}"/>
    <cellStyle name="Ett" xfId="8779" xr:uid="{00000000-0005-0000-0000-000038220000}"/>
    <cellStyle name="Euro" xfId="8780" xr:uid="{00000000-0005-0000-0000-000039220000}"/>
    <cellStyle name="Euro 2" xfId="8781" xr:uid="{00000000-0005-0000-0000-00003A220000}"/>
    <cellStyle name="Euro 3" xfId="8782" xr:uid="{00000000-0005-0000-0000-00003B220000}"/>
    <cellStyle name="Euro 3 2" xfId="8783" xr:uid="{00000000-0005-0000-0000-00003C220000}"/>
    <cellStyle name="Euro 4" xfId="8784" xr:uid="{00000000-0005-0000-0000-00003D220000}"/>
    <cellStyle name="Euro 5" xfId="8785" xr:uid="{00000000-0005-0000-0000-00003E220000}"/>
    <cellStyle name="Euro 6" xfId="8786" xr:uid="{00000000-0005-0000-0000-00003F220000}"/>
    <cellStyle name="Euro 7" xfId="8787" xr:uid="{00000000-0005-0000-0000-000040220000}"/>
    <cellStyle name="Excel Built-in Excel Built-in Excel Built-in Excel Built-in Excel Built-in Normal 2" xfId="14" xr:uid="{00000000-0005-0000-0000-000041220000}"/>
    <cellStyle name="Excel Built-in Normal" xfId="8788" xr:uid="{00000000-0005-0000-0000-000042220000}"/>
    <cellStyle name="Excel Built-in Normal 1" xfId="8789" xr:uid="{00000000-0005-0000-0000-000043220000}"/>
    <cellStyle name="Excel Built-in Normal 2" xfId="8790" xr:uid="{00000000-0005-0000-0000-000044220000}"/>
    <cellStyle name="Excel Built-in Normal 2 2" xfId="8791" xr:uid="{00000000-0005-0000-0000-000045220000}"/>
    <cellStyle name="Excel Built-in Normal_Annexure 12  revised BOQ" xfId="8792" xr:uid="{00000000-0005-0000-0000-000046220000}"/>
    <cellStyle name="Explanatory Text 1" xfId="8793" xr:uid="{00000000-0005-0000-0000-000047220000}"/>
    <cellStyle name="Explanatory Text 1 1" xfId="8794" xr:uid="{00000000-0005-0000-0000-000048220000}"/>
    <cellStyle name="Explanatory Text 10" xfId="8795" xr:uid="{00000000-0005-0000-0000-000049220000}"/>
    <cellStyle name="Explanatory Text 10 2" xfId="8796" xr:uid="{00000000-0005-0000-0000-00004A220000}"/>
    <cellStyle name="Explanatory Text 2" xfId="8797" xr:uid="{00000000-0005-0000-0000-00004B220000}"/>
    <cellStyle name="Explanatory Text 2 1" xfId="8798" xr:uid="{00000000-0005-0000-0000-00004C220000}"/>
    <cellStyle name="Explanatory Text 2 2" xfId="8799" xr:uid="{00000000-0005-0000-0000-00004D220000}"/>
    <cellStyle name="Explanatory Text 2 2 2" xfId="8800" xr:uid="{00000000-0005-0000-0000-00004E220000}"/>
    <cellStyle name="Explanatory Text 3" xfId="8801" xr:uid="{00000000-0005-0000-0000-00004F220000}"/>
    <cellStyle name="Explanatory Text 3 1" xfId="8802" xr:uid="{00000000-0005-0000-0000-000050220000}"/>
    <cellStyle name="Explanatory Text 3 2" xfId="8803" xr:uid="{00000000-0005-0000-0000-000051220000}"/>
    <cellStyle name="Explanatory Text 4" xfId="8804" xr:uid="{00000000-0005-0000-0000-000052220000}"/>
    <cellStyle name="Explanatory Text 4 1" xfId="8805" xr:uid="{00000000-0005-0000-0000-000053220000}"/>
    <cellStyle name="Explanatory Text 4 2" xfId="8806" xr:uid="{00000000-0005-0000-0000-000054220000}"/>
    <cellStyle name="Explanatory Text 5" xfId="8807" xr:uid="{00000000-0005-0000-0000-000055220000}"/>
    <cellStyle name="Explanatory Text 5 2" xfId="8808" xr:uid="{00000000-0005-0000-0000-000056220000}"/>
    <cellStyle name="Explanatory Text 6" xfId="8809" xr:uid="{00000000-0005-0000-0000-000057220000}"/>
    <cellStyle name="Explanatory Text 6 2" xfId="8810" xr:uid="{00000000-0005-0000-0000-000058220000}"/>
    <cellStyle name="Explanatory Text 7" xfId="8811" xr:uid="{00000000-0005-0000-0000-000059220000}"/>
    <cellStyle name="Explanatory Text 7 2" xfId="8812" xr:uid="{00000000-0005-0000-0000-00005A220000}"/>
    <cellStyle name="Explanatory Text 8" xfId="8813" xr:uid="{00000000-0005-0000-0000-00005B220000}"/>
    <cellStyle name="Explanatory Text 8 2" xfId="8814" xr:uid="{00000000-0005-0000-0000-00005C220000}"/>
    <cellStyle name="Explanatory Text 9" xfId="8815" xr:uid="{00000000-0005-0000-0000-00005D220000}"/>
    <cellStyle name="Explanatory Text 9 2" xfId="8816" xr:uid="{00000000-0005-0000-0000-00005E220000}"/>
    <cellStyle name="EY House" xfId="8817" xr:uid="{00000000-0005-0000-0000-00005F220000}"/>
    <cellStyle name="EY Narrative text" xfId="8818" xr:uid="{00000000-0005-0000-0000-000060220000}"/>
    <cellStyle name="ey%calc" xfId="8819" xr:uid="{00000000-0005-0000-0000-000061220000}"/>
    <cellStyle name="EY%colcalc" xfId="8820" xr:uid="{00000000-0005-0000-0000-000062220000}"/>
    <cellStyle name="EY%input" xfId="8821" xr:uid="{00000000-0005-0000-0000-000063220000}"/>
    <cellStyle name="EY%rowcalc" xfId="8822" xr:uid="{00000000-0005-0000-0000-000064220000}"/>
    <cellStyle name="EY0]" xfId="8823" xr:uid="{00000000-0005-0000-0000-000065220000}"/>
    <cellStyle name="EY0dp" xfId="8824" xr:uid="{00000000-0005-0000-0000-000066220000}"/>
    <cellStyle name="EY0dp 2" xfId="8825" xr:uid="{00000000-0005-0000-0000-000067220000}"/>
    <cellStyle name="EY0dp 2 2" xfId="8826" xr:uid="{00000000-0005-0000-0000-000068220000}"/>
    <cellStyle name="EY0dp 2 2 2" xfId="8827" xr:uid="{00000000-0005-0000-0000-000069220000}"/>
    <cellStyle name="EY0dp 3" xfId="8828" xr:uid="{00000000-0005-0000-0000-00006A220000}"/>
    <cellStyle name="EY1dp" xfId="8829" xr:uid="{00000000-0005-0000-0000-00006B220000}"/>
    <cellStyle name="EY2dp" xfId="8830" xr:uid="{00000000-0005-0000-0000-00006C220000}"/>
    <cellStyle name="EY3dp" xfId="8831" xr:uid="{00000000-0005-0000-0000-00006D220000}"/>
    <cellStyle name="EYChartTitle" xfId="8832" xr:uid="{00000000-0005-0000-0000-00006E220000}"/>
    <cellStyle name="EYColumnHeading" xfId="8833" xr:uid="{00000000-0005-0000-0000-00006F220000}"/>
    <cellStyle name="EYColumnHeading 2" xfId="8834" xr:uid="{00000000-0005-0000-0000-000070220000}"/>
    <cellStyle name="EYColumnHeading 2 2" xfId="8835" xr:uid="{00000000-0005-0000-0000-000071220000}"/>
    <cellStyle name="EYColumnHeading 3" xfId="8836" xr:uid="{00000000-0005-0000-0000-000072220000}"/>
    <cellStyle name="EYColumnHeading 3 2" xfId="8837" xr:uid="{00000000-0005-0000-0000-000073220000}"/>
    <cellStyle name="EYColumnHeading 4" xfId="8838" xr:uid="{00000000-0005-0000-0000-000074220000}"/>
    <cellStyle name="EYColumnHeading 4 2" xfId="8839" xr:uid="{00000000-0005-0000-0000-000075220000}"/>
    <cellStyle name="EYColumnHeading 5" xfId="8840" xr:uid="{00000000-0005-0000-0000-000076220000}"/>
    <cellStyle name="EYColumnHeadingItalic" xfId="8841" xr:uid="{00000000-0005-0000-0000-000077220000}"/>
    <cellStyle name="EYColumnHeadingItalic 2" xfId="8842" xr:uid="{00000000-0005-0000-0000-000078220000}"/>
    <cellStyle name="EYColumnHeadingItalic 2 2" xfId="8843" xr:uid="{00000000-0005-0000-0000-000079220000}"/>
    <cellStyle name="EYColumnHeadingItalic 3" xfId="8844" xr:uid="{00000000-0005-0000-0000-00007A220000}"/>
    <cellStyle name="EYColumnHeadingItalic 3 2" xfId="8845" xr:uid="{00000000-0005-0000-0000-00007B220000}"/>
    <cellStyle name="EYColumnHeadingItalic 4" xfId="8846" xr:uid="{00000000-0005-0000-0000-00007C220000}"/>
    <cellStyle name="EYColumnHeadingItalic 4 2" xfId="8847" xr:uid="{00000000-0005-0000-0000-00007D220000}"/>
    <cellStyle name="EYColumnHeadingItalic 5" xfId="8848" xr:uid="{00000000-0005-0000-0000-00007E220000}"/>
    <cellStyle name="EYCoverDatabookName" xfId="8849" xr:uid="{00000000-0005-0000-0000-00007F220000}"/>
    <cellStyle name="EYCoverDate" xfId="8850" xr:uid="{00000000-0005-0000-0000-000080220000}"/>
    <cellStyle name="EYCoverDraft" xfId="8851" xr:uid="{00000000-0005-0000-0000-000081220000}"/>
    <cellStyle name="EYCoverProjectName" xfId="8852" xr:uid="{00000000-0005-0000-0000-000082220000}"/>
    <cellStyle name="EYCurrency" xfId="8853" xr:uid="{00000000-0005-0000-0000-000083220000}"/>
    <cellStyle name="EYCurrency 2" xfId="8854" xr:uid="{00000000-0005-0000-0000-000084220000}"/>
    <cellStyle name="EYCurrency 2 2" xfId="8855" xr:uid="{00000000-0005-0000-0000-000085220000}"/>
    <cellStyle name="EYCurrency 3" xfId="8856" xr:uid="{00000000-0005-0000-0000-000086220000}"/>
    <cellStyle name="EYCurrency 3 2" xfId="8857" xr:uid="{00000000-0005-0000-0000-000087220000}"/>
    <cellStyle name="EYCurrency 4" xfId="8858" xr:uid="{00000000-0005-0000-0000-000088220000}"/>
    <cellStyle name="EYCurrency 4 2" xfId="8859" xr:uid="{00000000-0005-0000-0000-000089220000}"/>
    <cellStyle name="EYCurrency 5" xfId="8860" xr:uid="{00000000-0005-0000-0000-00008A220000}"/>
    <cellStyle name="EYHeading1" xfId="8861" xr:uid="{00000000-0005-0000-0000-00008B220000}"/>
    <cellStyle name="EYheading2" xfId="8862" xr:uid="{00000000-0005-0000-0000-00008C220000}"/>
    <cellStyle name="EYheading3" xfId="8863" xr:uid="{00000000-0005-0000-0000-00008D220000}"/>
    <cellStyle name="EYNotes" xfId="8864" xr:uid="{00000000-0005-0000-0000-00008E220000}"/>
    <cellStyle name="EYNotesHeading" xfId="8865" xr:uid="{00000000-0005-0000-0000-00008F220000}"/>
    <cellStyle name="EYNotesHeading 2" xfId="8866" xr:uid="{00000000-0005-0000-0000-000090220000}"/>
    <cellStyle name="EYNotesHeading 2 2" xfId="8867" xr:uid="{00000000-0005-0000-0000-000091220000}"/>
    <cellStyle name="EYNotesHeading 3" xfId="8868" xr:uid="{00000000-0005-0000-0000-000092220000}"/>
    <cellStyle name="EYNotesHeading 3 2" xfId="8869" xr:uid="{00000000-0005-0000-0000-000093220000}"/>
    <cellStyle name="EYNotesHeading 4" xfId="8870" xr:uid="{00000000-0005-0000-0000-000094220000}"/>
    <cellStyle name="EYNotesHeading 4 2" xfId="8871" xr:uid="{00000000-0005-0000-0000-000095220000}"/>
    <cellStyle name="EYNotesHeading 5" xfId="8872" xr:uid="{00000000-0005-0000-0000-000096220000}"/>
    <cellStyle name="EYnumber" xfId="8873" xr:uid="{00000000-0005-0000-0000-000097220000}"/>
    <cellStyle name="EYnumber 2" xfId="8874" xr:uid="{00000000-0005-0000-0000-000098220000}"/>
    <cellStyle name="EYnumber 2 2" xfId="8875" xr:uid="{00000000-0005-0000-0000-000099220000}"/>
    <cellStyle name="EYnumber 3" xfId="8876" xr:uid="{00000000-0005-0000-0000-00009A220000}"/>
    <cellStyle name="EYnumber 3 2" xfId="8877" xr:uid="{00000000-0005-0000-0000-00009B220000}"/>
    <cellStyle name="EYnumber 4" xfId="8878" xr:uid="{00000000-0005-0000-0000-00009C220000}"/>
    <cellStyle name="EYnumber 4 2" xfId="8879" xr:uid="{00000000-0005-0000-0000-00009D220000}"/>
    <cellStyle name="EYnumber 5" xfId="8880" xr:uid="{00000000-0005-0000-0000-00009E220000}"/>
    <cellStyle name="EYRelianceRestricted" xfId="8881" xr:uid="{00000000-0005-0000-0000-00009F220000}"/>
    <cellStyle name="EYSectionHeading" xfId="8882" xr:uid="{00000000-0005-0000-0000-0000A0220000}"/>
    <cellStyle name="EYSheetHeader1" xfId="8883" xr:uid="{00000000-0005-0000-0000-0000A1220000}"/>
    <cellStyle name="EYSheetHeading" xfId="8884" xr:uid="{00000000-0005-0000-0000-0000A2220000}"/>
    <cellStyle name="EYsmallheading" xfId="8885" xr:uid="{00000000-0005-0000-0000-0000A3220000}"/>
    <cellStyle name="EYSource" xfId="8886" xr:uid="{00000000-0005-0000-0000-0000A4220000}"/>
    <cellStyle name="EYtext" xfId="8887" xr:uid="{00000000-0005-0000-0000-0000A5220000}"/>
    <cellStyle name="EYtextbold" xfId="8888" xr:uid="{00000000-0005-0000-0000-0000A6220000}"/>
    <cellStyle name="EYtextbolditalic" xfId="8889" xr:uid="{00000000-0005-0000-0000-0000A7220000}"/>
    <cellStyle name="EYtextitalic" xfId="8890" xr:uid="{00000000-0005-0000-0000-0000A8220000}"/>
    <cellStyle name="f" xfId="8891" xr:uid="{00000000-0005-0000-0000-0000A9220000}"/>
    <cellStyle name="f_Cinderella Model v1" xfId="8892" xr:uid="{00000000-0005-0000-0000-0000AA220000}"/>
    <cellStyle name="f_Cinderella Model v1May 29" xfId="8893" xr:uid="{00000000-0005-0000-0000-0000AB220000}"/>
    <cellStyle name="f_Cinderella Model v8" xfId="8894" xr:uid="{00000000-0005-0000-0000-0000AC220000}"/>
    <cellStyle name="f_Cinderella Model v9_ML number" xfId="8895" xr:uid="{00000000-0005-0000-0000-0000AD220000}"/>
    <cellStyle name="f_Gazelle DDM May-15-2003" xfId="8896" xr:uid="{00000000-0005-0000-0000-0000AE220000}"/>
    <cellStyle name="F2" xfId="8897" xr:uid="{00000000-0005-0000-0000-0000AF220000}"/>
    <cellStyle name="F3" xfId="8898" xr:uid="{00000000-0005-0000-0000-0000B0220000}"/>
    <cellStyle name="F4" xfId="8899" xr:uid="{00000000-0005-0000-0000-0000B1220000}"/>
    <cellStyle name="F5" xfId="8900" xr:uid="{00000000-0005-0000-0000-0000B2220000}"/>
    <cellStyle name="F6" xfId="8901" xr:uid="{00000000-0005-0000-0000-0000B3220000}"/>
    <cellStyle name="F7" xfId="8902" xr:uid="{00000000-0005-0000-0000-0000B4220000}"/>
    <cellStyle name="F8" xfId="8903" xr:uid="{00000000-0005-0000-0000-0000B5220000}"/>
    <cellStyle name="fact" xfId="8904" xr:uid="{00000000-0005-0000-0000-0000B6220000}"/>
    <cellStyle name="FDC-Pos" xfId="8905" xr:uid="{00000000-0005-0000-0000-0000B7220000}"/>
    <cellStyle name="FDC-Pos 2" xfId="8906" xr:uid="{00000000-0005-0000-0000-0000B8220000}"/>
    <cellStyle name="FDC-Pos 3" xfId="8907" xr:uid="{00000000-0005-0000-0000-0000B9220000}"/>
    <cellStyle name="FDC-Pos 3 2" xfId="8908" xr:uid="{00000000-0005-0000-0000-0000BA220000}"/>
    <cellStyle name="FDC-Pos 4" xfId="8909" xr:uid="{00000000-0005-0000-0000-0000BB220000}"/>
    <cellStyle name="FDC-Pos_BEGUR Structure BOQ with DPL_Cost 24112011" xfId="8910" xr:uid="{00000000-0005-0000-0000-0000BC220000}"/>
    <cellStyle name="ff" xfId="8911" xr:uid="{00000000-0005-0000-0000-0000BD220000}"/>
    <cellStyle name="fff" xfId="8912" xr:uid="{00000000-0005-0000-0000-0000BE220000}"/>
    <cellStyle name="Fijo" xfId="8913" xr:uid="{00000000-0005-0000-0000-0000BF220000}"/>
    <cellStyle name="Financiero" xfId="8914" xr:uid="{00000000-0005-0000-0000-0000C0220000}"/>
    <cellStyle name="Fixed" xfId="8915" xr:uid="{00000000-0005-0000-0000-0000C1220000}"/>
    <cellStyle name="Fixed [0]" xfId="8916" xr:uid="{00000000-0005-0000-0000-0000C2220000}"/>
    <cellStyle name="Fixed 2" xfId="8917" xr:uid="{00000000-0005-0000-0000-0000C3220000}"/>
    <cellStyle name="Fixed 3" xfId="8918" xr:uid="{00000000-0005-0000-0000-0000C4220000}"/>
    <cellStyle name="Fixed_1. R_I_DLF Cost Plus working Final" xfId="8919" xr:uid="{00000000-0005-0000-0000-0000C5220000}"/>
    <cellStyle name="fn" xfId="8920" xr:uid="{00000000-0005-0000-0000-0000C6220000}"/>
    <cellStyle name="Footer SBILogo1" xfId="8921" xr:uid="{00000000-0005-0000-0000-0000C7220000}"/>
    <cellStyle name="Footer SBILogo2" xfId="8922" xr:uid="{00000000-0005-0000-0000-0000C8220000}"/>
    <cellStyle name="Footnote" xfId="8923" xr:uid="{00000000-0005-0000-0000-0000C9220000}"/>
    <cellStyle name="Footnote Reference" xfId="8924" xr:uid="{00000000-0005-0000-0000-0000CA220000}"/>
    <cellStyle name="Foottitle" xfId="8925" xr:uid="{00000000-0005-0000-0000-0000CB220000}"/>
    <cellStyle name="Foottitle 2" xfId="8926" xr:uid="{00000000-0005-0000-0000-0000CC220000}"/>
    <cellStyle name="Foottitle 3" xfId="8927" xr:uid="{00000000-0005-0000-0000-0000CD220000}"/>
    <cellStyle name="Foottitle 3 2" xfId="8928" xr:uid="{00000000-0005-0000-0000-0000CE220000}"/>
    <cellStyle name="Foottitle 4" xfId="8929" xr:uid="{00000000-0005-0000-0000-0000CF220000}"/>
    <cellStyle name="FORM" xfId="8930" xr:uid="{00000000-0005-0000-0000-0000D0220000}"/>
    <cellStyle name="FORM 2" xfId="8931" xr:uid="{00000000-0005-0000-0000-0000D1220000}"/>
    <cellStyle name="FORM 3" xfId="8932" xr:uid="{00000000-0005-0000-0000-0000D2220000}"/>
    <cellStyle name="FORM 4" xfId="8933" xr:uid="{00000000-0005-0000-0000-0000D3220000}"/>
    <cellStyle name="FORM 5" xfId="8934" xr:uid="{00000000-0005-0000-0000-0000D4220000}"/>
    <cellStyle name="FORM 6" xfId="8935" xr:uid="{00000000-0005-0000-0000-0000D5220000}"/>
    <cellStyle name="Form-name" xfId="8936" xr:uid="{00000000-0005-0000-0000-0000D6220000}"/>
    <cellStyle name="Form-name 2" xfId="8937" xr:uid="{00000000-0005-0000-0000-0000D7220000}"/>
    <cellStyle name="Form-name 3" xfId="8938" xr:uid="{00000000-0005-0000-0000-0000D8220000}"/>
    <cellStyle name="Form-name_BEGUR Structure BOQ with DPL_Cost 24112011" xfId="8939" xr:uid="{00000000-0005-0000-0000-0000D9220000}"/>
    <cellStyle name="Form-nr" xfId="8940" xr:uid="{00000000-0005-0000-0000-0000DA220000}"/>
    <cellStyle name="Form-nr 2" xfId="8941" xr:uid="{00000000-0005-0000-0000-0000DB220000}"/>
    <cellStyle name="Form-nr_BEGUR Structure BOQ with DPL_Cost 24112011" xfId="8942" xr:uid="{00000000-0005-0000-0000-0000DC220000}"/>
    <cellStyle name="Formula" xfId="8943" xr:uid="{00000000-0005-0000-0000-0000DD220000}"/>
    <cellStyle name="Fraction" xfId="8944" xr:uid="{00000000-0005-0000-0000-0000DE220000}"/>
    <cellStyle name="Fraction [8]" xfId="8945" xr:uid="{00000000-0005-0000-0000-0000DF220000}"/>
    <cellStyle name="Fraction [Bl]" xfId="8946" xr:uid="{00000000-0005-0000-0000-0000E0220000}"/>
    <cellStyle name="fy" xfId="8947" xr:uid="{00000000-0005-0000-0000-0000E1220000}"/>
    <cellStyle name="G10" xfId="8948" xr:uid="{00000000-0005-0000-0000-0000E2220000}"/>
    <cellStyle name="General" xfId="8949" xr:uid="{00000000-0005-0000-0000-0000E3220000}"/>
    <cellStyle name="Good 1" xfId="8950" xr:uid="{00000000-0005-0000-0000-0000E4220000}"/>
    <cellStyle name="Good 1 1" xfId="8951" xr:uid="{00000000-0005-0000-0000-0000E5220000}"/>
    <cellStyle name="Good 10" xfId="8952" xr:uid="{00000000-0005-0000-0000-0000E6220000}"/>
    <cellStyle name="Good 10 2" xfId="8953" xr:uid="{00000000-0005-0000-0000-0000E7220000}"/>
    <cellStyle name="Good 2" xfId="8954" xr:uid="{00000000-0005-0000-0000-0000E8220000}"/>
    <cellStyle name="Good 2 1" xfId="8955" xr:uid="{00000000-0005-0000-0000-0000E9220000}"/>
    <cellStyle name="Good 2 2" xfId="8956" xr:uid="{00000000-0005-0000-0000-0000EA220000}"/>
    <cellStyle name="Good 2 2 2" xfId="8957" xr:uid="{00000000-0005-0000-0000-0000EB220000}"/>
    <cellStyle name="Good 2 3" xfId="8958" xr:uid="{00000000-0005-0000-0000-0000EC220000}"/>
    <cellStyle name="Good 2_Sez_Boq_Superstructure part-FORMATED" xfId="8959" xr:uid="{00000000-0005-0000-0000-0000ED220000}"/>
    <cellStyle name="Good 3" xfId="8960" xr:uid="{00000000-0005-0000-0000-0000EE220000}"/>
    <cellStyle name="Good 3 1" xfId="8961" xr:uid="{00000000-0005-0000-0000-0000EF220000}"/>
    <cellStyle name="Good 3 2" xfId="8962" xr:uid="{00000000-0005-0000-0000-0000F0220000}"/>
    <cellStyle name="Good 3_Sez_Boq_Superstructure part-FORMATED" xfId="8963" xr:uid="{00000000-0005-0000-0000-0000F1220000}"/>
    <cellStyle name="Good 4" xfId="8964" xr:uid="{00000000-0005-0000-0000-0000F2220000}"/>
    <cellStyle name="Good 4 1" xfId="8965" xr:uid="{00000000-0005-0000-0000-0000F3220000}"/>
    <cellStyle name="Good 4 2" xfId="8966" xr:uid="{00000000-0005-0000-0000-0000F4220000}"/>
    <cellStyle name="Good 5" xfId="8967" xr:uid="{00000000-0005-0000-0000-0000F5220000}"/>
    <cellStyle name="Good 5 2" xfId="8968" xr:uid="{00000000-0005-0000-0000-0000F6220000}"/>
    <cellStyle name="Good 6" xfId="8969" xr:uid="{00000000-0005-0000-0000-0000F7220000}"/>
    <cellStyle name="Good 6 2" xfId="8970" xr:uid="{00000000-0005-0000-0000-0000F8220000}"/>
    <cellStyle name="Good 7" xfId="8971" xr:uid="{00000000-0005-0000-0000-0000F9220000}"/>
    <cellStyle name="Good 7 2" xfId="8972" xr:uid="{00000000-0005-0000-0000-0000FA220000}"/>
    <cellStyle name="Good 8" xfId="8973" xr:uid="{00000000-0005-0000-0000-0000FB220000}"/>
    <cellStyle name="Good 8 2" xfId="8974" xr:uid="{00000000-0005-0000-0000-0000FC220000}"/>
    <cellStyle name="Good 9" xfId="8975" xr:uid="{00000000-0005-0000-0000-0000FD220000}"/>
    <cellStyle name="Good 9 2" xfId="8976" xr:uid="{00000000-0005-0000-0000-0000FE220000}"/>
    <cellStyle name="GRAY" xfId="8977" xr:uid="{00000000-0005-0000-0000-0000FF220000}"/>
    <cellStyle name="Grey" xfId="8978" xr:uid="{00000000-0005-0000-0000-000000230000}"/>
    <cellStyle name="Grey 2" xfId="8979" xr:uid="{00000000-0005-0000-0000-000001230000}"/>
    <cellStyle name="Grey 3" xfId="8980" xr:uid="{00000000-0005-0000-0000-000002230000}"/>
    <cellStyle name="Grey 4" xfId="8981" xr:uid="{00000000-0005-0000-0000-000003230000}"/>
    <cellStyle name="Grey 5" xfId="8982" xr:uid="{00000000-0005-0000-0000-000004230000}"/>
    <cellStyle name="Grey 6" xfId="8983" xr:uid="{00000000-0005-0000-0000-000005230000}"/>
    <cellStyle name="Grey_1. R_I_DLF Cost Plus working Final" xfId="8984" xr:uid="{00000000-0005-0000-0000-000006230000}"/>
    <cellStyle name="GreyOrWhite" xfId="8985" xr:uid="{00000000-0005-0000-0000-000007230000}"/>
    <cellStyle name="GreyOrWhite 2" xfId="8986" xr:uid="{00000000-0005-0000-0000-000008230000}"/>
    <cellStyle name="Gross Margin" xfId="8987" xr:uid="{00000000-0005-0000-0000-000009230000}"/>
    <cellStyle name="Gut" xfId="8988" xr:uid="{00000000-0005-0000-0000-00000A230000}"/>
    <cellStyle name="GWh" xfId="8989" xr:uid="{00000000-0005-0000-0000-00000B230000}"/>
    <cellStyle name="h" xfId="8990" xr:uid="{00000000-0005-0000-0000-00000C230000}"/>
    <cellStyle name="h1" xfId="8991" xr:uid="{00000000-0005-0000-0000-00000D230000}"/>
    <cellStyle name="h2" xfId="8992" xr:uid="{00000000-0005-0000-0000-00000E230000}"/>
    <cellStyle name="header" xfId="8993" xr:uid="{00000000-0005-0000-0000-00000F230000}"/>
    <cellStyle name="Header 1" xfId="8994" xr:uid="{00000000-0005-0000-0000-000010230000}"/>
    <cellStyle name="Header 2" xfId="8995" xr:uid="{00000000-0005-0000-0000-000011230000}"/>
    <cellStyle name="Header Center" xfId="8996" xr:uid="{00000000-0005-0000-0000-000012230000}"/>
    <cellStyle name="Header Draft Stamp" xfId="8997" xr:uid="{00000000-0005-0000-0000-000013230000}"/>
    <cellStyle name="Header Total" xfId="8998" xr:uid="{00000000-0005-0000-0000-000014230000}"/>
    <cellStyle name="Header1" xfId="8999" xr:uid="{00000000-0005-0000-0000-000015230000}"/>
    <cellStyle name="Header1 2" xfId="9000" xr:uid="{00000000-0005-0000-0000-000016230000}"/>
    <cellStyle name="Header1 3" xfId="9001" xr:uid="{00000000-0005-0000-0000-000017230000}"/>
    <cellStyle name="Header1 4" xfId="9002" xr:uid="{00000000-0005-0000-0000-000018230000}"/>
    <cellStyle name="Header1 5" xfId="9003" xr:uid="{00000000-0005-0000-0000-000019230000}"/>
    <cellStyle name="Header1 6" xfId="9004" xr:uid="{00000000-0005-0000-0000-00001A230000}"/>
    <cellStyle name="Header1_1. R_I_DLF Cost Plus working Final" xfId="9005" xr:uid="{00000000-0005-0000-0000-00001B230000}"/>
    <cellStyle name="Header2" xfId="9006" xr:uid="{00000000-0005-0000-0000-00001C230000}"/>
    <cellStyle name="Header2 2" xfId="9007" xr:uid="{00000000-0005-0000-0000-00001D230000}"/>
    <cellStyle name="Header2 2 2" xfId="9008" xr:uid="{00000000-0005-0000-0000-00001E230000}"/>
    <cellStyle name="Header2 2 2 2" xfId="9009" xr:uid="{00000000-0005-0000-0000-00001F230000}"/>
    <cellStyle name="Header2 2 3" xfId="9010" xr:uid="{00000000-0005-0000-0000-000020230000}"/>
    <cellStyle name="Header2 3" xfId="9011" xr:uid="{00000000-0005-0000-0000-000021230000}"/>
    <cellStyle name="Header2 3 2" xfId="9012" xr:uid="{00000000-0005-0000-0000-000022230000}"/>
    <cellStyle name="Header2 4" xfId="9013" xr:uid="{00000000-0005-0000-0000-000023230000}"/>
    <cellStyle name="Header2 4 2" xfId="9014" xr:uid="{00000000-0005-0000-0000-000024230000}"/>
    <cellStyle name="Header2 5" xfId="9015" xr:uid="{00000000-0005-0000-0000-000025230000}"/>
    <cellStyle name="Header2 5 2" xfId="9016" xr:uid="{00000000-0005-0000-0000-000026230000}"/>
    <cellStyle name="Header2 6" xfId="9017" xr:uid="{00000000-0005-0000-0000-000027230000}"/>
    <cellStyle name="Header2 6 2" xfId="9018" xr:uid="{00000000-0005-0000-0000-000028230000}"/>
    <cellStyle name="Header2 7" xfId="9019" xr:uid="{00000000-0005-0000-0000-000029230000}"/>
    <cellStyle name="Header2_1. R_I_DLF Cost Plus working Final" xfId="9020" xr:uid="{00000000-0005-0000-0000-00002A230000}"/>
    <cellStyle name="Header3" xfId="9021" xr:uid="{00000000-0005-0000-0000-00002B230000}"/>
    <cellStyle name="HeaderWrap" xfId="9022" xr:uid="{00000000-0005-0000-0000-00002C230000}"/>
    <cellStyle name="Heading 1 1" xfId="9023" xr:uid="{00000000-0005-0000-0000-00002D230000}"/>
    <cellStyle name="Heading 1 1 1" xfId="9024" xr:uid="{00000000-0005-0000-0000-00002E230000}"/>
    <cellStyle name="Heading 1 10" xfId="9025" xr:uid="{00000000-0005-0000-0000-00002F230000}"/>
    <cellStyle name="Heading 1 10 2" xfId="9026" xr:uid="{00000000-0005-0000-0000-000030230000}"/>
    <cellStyle name="Heading 1 2" xfId="9027" xr:uid="{00000000-0005-0000-0000-000031230000}"/>
    <cellStyle name="Heading 1 2 1" xfId="9028" xr:uid="{00000000-0005-0000-0000-000032230000}"/>
    <cellStyle name="Heading 1 2 2" xfId="9029" xr:uid="{00000000-0005-0000-0000-000033230000}"/>
    <cellStyle name="Heading 1 2 2 2" xfId="9030" xr:uid="{00000000-0005-0000-0000-000034230000}"/>
    <cellStyle name="Heading 1 2_BOQ" xfId="9031" xr:uid="{00000000-0005-0000-0000-000035230000}"/>
    <cellStyle name="Heading 1 3" xfId="9032" xr:uid="{00000000-0005-0000-0000-000036230000}"/>
    <cellStyle name="Heading 1 3 1" xfId="9033" xr:uid="{00000000-0005-0000-0000-000037230000}"/>
    <cellStyle name="Heading 1 3 2" xfId="9034" xr:uid="{00000000-0005-0000-0000-000038230000}"/>
    <cellStyle name="Heading 1 3_BOQ" xfId="9035" xr:uid="{00000000-0005-0000-0000-000039230000}"/>
    <cellStyle name="Heading 1 4" xfId="9036" xr:uid="{00000000-0005-0000-0000-00003A230000}"/>
    <cellStyle name="Heading 1 4 1" xfId="9037" xr:uid="{00000000-0005-0000-0000-00003B230000}"/>
    <cellStyle name="Heading 1 4 2" xfId="9038" xr:uid="{00000000-0005-0000-0000-00003C230000}"/>
    <cellStyle name="Heading 1 5" xfId="9039" xr:uid="{00000000-0005-0000-0000-00003D230000}"/>
    <cellStyle name="Heading 1 5 2" xfId="9040" xr:uid="{00000000-0005-0000-0000-00003E230000}"/>
    <cellStyle name="Heading 1 6" xfId="9041" xr:uid="{00000000-0005-0000-0000-00003F230000}"/>
    <cellStyle name="Heading 1 6 2" xfId="9042" xr:uid="{00000000-0005-0000-0000-000040230000}"/>
    <cellStyle name="Heading 1 7" xfId="9043" xr:uid="{00000000-0005-0000-0000-000041230000}"/>
    <cellStyle name="Heading 1 7 2" xfId="9044" xr:uid="{00000000-0005-0000-0000-000042230000}"/>
    <cellStyle name="Heading 1 8" xfId="9045" xr:uid="{00000000-0005-0000-0000-000043230000}"/>
    <cellStyle name="Heading 1 8 2" xfId="9046" xr:uid="{00000000-0005-0000-0000-000044230000}"/>
    <cellStyle name="Heading 1 9" xfId="9047" xr:uid="{00000000-0005-0000-0000-000045230000}"/>
    <cellStyle name="Heading 1 9 2" xfId="9048" xr:uid="{00000000-0005-0000-0000-000046230000}"/>
    <cellStyle name="Heading 1 Above" xfId="9049" xr:uid="{00000000-0005-0000-0000-000047230000}"/>
    <cellStyle name="Heading 1+" xfId="9050" xr:uid="{00000000-0005-0000-0000-000048230000}"/>
    <cellStyle name="Heading 2 1" xfId="9051" xr:uid="{00000000-0005-0000-0000-000049230000}"/>
    <cellStyle name="Heading 2 1 1" xfId="9052" xr:uid="{00000000-0005-0000-0000-00004A230000}"/>
    <cellStyle name="Heading 2 10" xfId="9053" xr:uid="{00000000-0005-0000-0000-00004B230000}"/>
    <cellStyle name="Heading 2 10 2" xfId="9054" xr:uid="{00000000-0005-0000-0000-00004C230000}"/>
    <cellStyle name="Heading 2 2" xfId="9055" xr:uid="{00000000-0005-0000-0000-00004D230000}"/>
    <cellStyle name="Heading 2 2 1" xfId="9056" xr:uid="{00000000-0005-0000-0000-00004E230000}"/>
    <cellStyle name="Heading 2 2 2" xfId="9057" xr:uid="{00000000-0005-0000-0000-00004F230000}"/>
    <cellStyle name="Heading 2 2 2 2" xfId="9058" xr:uid="{00000000-0005-0000-0000-000050230000}"/>
    <cellStyle name="Heading 2 2_BOQ" xfId="9059" xr:uid="{00000000-0005-0000-0000-000051230000}"/>
    <cellStyle name="Heading 2 3" xfId="9060" xr:uid="{00000000-0005-0000-0000-000052230000}"/>
    <cellStyle name="Heading 2 3 1" xfId="9061" xr:uid="{00000000-0005-0000-0000-000053230000}"/>
    <cellStyle name="Heading 2 3 2" xfId="9062" xr:uid="{00000000-0005-0000-0000-000054230000}"/>
    <cellStyle name="Heading 2 3_BOQ" xfId="9063" xr:uid="{00000000-0005-0000-0000-000055230000}"/>
    <cellStyle name="Heading 2 4" xfId="9064" xr:uid="{00000000-0005-0000-0000-000056230000}"/>
    <cellStyle name="Heading 2 4 1" xfId="9065" xr:uid="{00000000-0005-0000-0000-000057230000}"/>
    <cellStyle name="Heading 2 4 2" xfId="9066" xr:uid="{00000000-0005-0000-0000-000058230000}"/>
    <cellStyle name="Heading 2 5" xfId="9067" xr:uid="{00000000-0005-0000-0000-000059230000}"/>
    <cellStyle name="Heading 2 5 2" xfId="9068" xr:uid="{00000000-0005-0000-0000-00005A230000}"/>
    <cellStyle name="Heading 2 6" xfId="9069" xr:uid="{00000000-0005-0000-0000-00005B230000}"/>
    <cellStyle name="Heading 2 6 2" xfId="9070" xr:uid="{00000000-0005-0000-0000-00005C230000}"/>
    <cellStyle name="Heading 2 7" xfId="9071" xr:uid="{00000000-0005-0000-0000-00005D230000}"/>
    <cellStyle name="Heading 2 7 2" xfId="9072" xr:uid="{00000000-0005-0000-0000-00005E230000}"/>
    <cellStyle name="Heading 2 8" xfId="9073" xr:uid="{00000000-0005-0000-0000-00005F230000}"/>
    <cellStyle name="Heading 2 8 2" xfId="9074" xr:uid="{00000000-0005-0000-0000-000060230000}"/>
    <cellStyle name="Heading 2 9" xfId="9075" xr:uid="{00000000-0005-0000-0000-000061230000}"/>
    <cellStyle name="Heading 2 9 2" xfId="9076" xr:uid="{00000000-0005-0000-0000-000062230000}"/>
    <cellStyle name="Heading 2 Below" xfId="9077" xr:uid="{00000000-0005-0000-0000-000063230000}"/>
    <cellStyle name="Heading 2+" xfId="9078" xr:uid="{00000000-0005-0000-0000-000064230000}"/>
    <cellStyle name="Heading 3 1" xfId="9079" xr:uid="{00000000-0005-0000-0000-000065230000}"/>
    <cellStyle name="Heading 3 1 1" xfId="9080" xr:uid="{00000000-0005-0000-0000-000066230000}"/>
    <cellStyle name="Heading 3 10" xfId="9081" xr:uid="{00000000-0005-0000-0000-000067230000}"/>
    <cellStyle name="Heading 3 10 2" xfId="9082" xr:uid="{00000000-0005-0000-0000-000068230000}"/>
    <cellStyle name="Heading 3 2" xfId="9083" xr:uid="{00000000-0005-0000-0000-000069230000}"/>
    <cellStyle name="Heading 3 2 1" xfId="9084" xr:uid="{00000000-0005-0000-0000-00006A230000}"/>
    <cellStyle name="Heading 3 2 2" xfId="9085" xr:uid="{00000000-0005-0000-0000-00006B230000}"/>
    <cellStyle name="Heading 3 2 2 2" xfId="9086" xr:uid="{00000000-0005-0000-0000-00006C230000}"/>
    <cellStyle name="Heading 3 2_BOQ" xfId="9087" xr:uid="{00000000-0005-0000-0000-00006D230000}"/>
    <cellStyle name="Heading 3 3" xfId="9088" xr:uid="{00000000-0005-0000-0000-00006E230000}"/>
    <cellStyle name="Heading 3 3 1" xfId="9089" xr:uid="{00000000-0005-0000-0000-00006F230000}"/>
    <cellStyle name="Heading 3 3 2" xfId="9090" xr:uid="{00000000-0005-0000-0000-000070230000}"/>
    <cellStyle name="Heading 3 3_BOQ" xfId="9091" xr:uid="{00000000-0005-0000-0000-000071230000}"/>
    <cellStyle name="Heading 3 4" xfId="9092" xr:uid="{00000000-0005-0000-0000-000072230000}"/>
    <cellStyle name="Heading 3 4 1" xfId="9093" xr:uid="{00000000-0005-0000-0000-000073230000}"/>
    <cellStyle name="Heading 3 4 2" xfId="9094" xr:uid="{00000000-0005-0000-0000-000074230000}"/>
    <cellStyle name="Heading 3 5" xfId="9095" xr:uid="{00000000-0005-0000-0000-000075230000}"/>
    <cellStyle name="Heading 3 5 2" xfId="9096" xr:uid="{00000000-0005-0000-0000-000076230000}"/>
    <cellStyle name="Heading 3 6" xfId="9097" xr:uid="{00000000-0005-0000-0000-000077230000}"/>
    <cellStyle name="Heading 3 6 2" xfId="9098" xr:uid="{00000000-0005-0000-0000-000078230000}"/>
    <cellStyle name="Heading 3 7" xfId="9099" xr:uid="{00000000-0005-0000-0000-000079230000}"/>
    <cellStyle name="Heading 3 7 2" xfId="9100" xr:uid="{00000000-0005-0000-0000-00007A230000}"/>
    <cellStyle name="Heading 3 8" xfId="9101" xr:uid="{00000000-0005-0000-0000-00007B230000}"/>
    <cellStyle name="Heading 3 8 2" xfId="9102" xr:uid="{00000000-0005-0000-0000-00007C230000}"/>
    <cellStyle name="Heading 3 9" xfId="9103" xr:uid="{00000000-0005-0000-0000-00007D230000}"/>
    <cellStyle name="Heading 3 9 2" xfId="9104" xr:uid="{00000000-0005-0000-0000-00007E230000}"/>
    <cellStyle name="Heading 3+" xfId="9105" xr:uid="{00000000-0005-0000-0000-00007F230000}"/>
    <cellStyle name="Heading 4 1" xfId="9106" xr:uid="{00000000-0005-0000-0000-000080230000}"/>
    <cellStyle name="Heading 4 1 1" xfId="9107" xr:uid="{00000000-0005-0000-0000-000081230000}"/>
    <cellStyle name="Heading 4 10" xfId="9108" xr:uid="{00000000-0005-0000-0000-000082230000}"/>
    <cellStyle name="Heading 4 10 2" xfId="9109" xr:uid="{00000000-0005-0000-0000-000083230000}"/>
    <cellStyle name="Heading 4 2" xfId="9110" xr:uid="{00000000-0005-0000-0000-000084230000}"/>
    <cellStyle name="Heading 4 2 1" xfId="9111" xr:uid="{00000000-0005-0000-0000-000085230000}"/>
    <cellStyle name="Heading 4 2 2" xfId="9112" xr:uid="{00000000-0005-0000-0000-000086230000}"/>
    <cellStyle name="Heading 4 2 2 2" xfId="9113" xr:uid="{00000000-0005-0000-0000-000087230000}"/>
    <cellStyle name="Heading 4 3" xfId="9114" xr:uid="{00000000-0005-0000-0000-000088230000}"/>
    <cellStyle name="Heading 4 3 1" xfId="9115" xr:uid="{00000000-0005-0000-0000-000089230000}"/>
    <cellStyle name="Heading 4 3 2" xfId="9116" xr:uid="{00000000-0005-0000-0000-00008A230000}"/>
    <cellStyle name="Heading 4 4" xfId="9117" xr:uid="{00000000-0005-0000-0000-00008B230000}"/>
    <cellStyle name="Heading 4 4 1" xfId="9118" xr:uid="{00000000-0005-0000-0000-00008C230000}"/>
    <cellStyle name="Heading 4 4 2" xfId="9119" xr:uid="{00000000-0005-0000-0000-00008D230000}"/>
    <cellStyle name="Heading 4 5" xfId="9120" xr:uid="{00000000-0005-0000-0000-00008E230000}"/>
    <cellStyle name="Heading 4 5 2" xfId="9121" xr:uid="{00000000-0005-0000-0000-00008F230000}"/>
    <cellStyle name="Heading 4 6" xfId="9122" xr:uid="{00000000-0005-0000-0000-000090230000}"/>
    <cellStyle name="Heading 4 6 2" xfId="9123" xr:uid="{00000000-0005-0000-0000-000091230000}"/>
    <cellStyle name="Heading 4 7" xfId="9124" xr:uid="{00000000-0005-0000-0000-000092230000}"/>
    <cellStyle name="Heading 4 7 2" xfId="9125" xr:uid="{00000000-0005-0000-0000-000093230000}"/>
    <cellStyle name="Heading 4 8" xfId="9126" xr:uid="{00000000-0005-0000-0000-000094230000}"/>
    <cellStyle name="Heading 4 8 2" xfId="9127" xr:uid="{00000000-0005-0000-0000-000095230000}"/>
    <cellStyle name="Heading 4 9" xfId="9128" xr:uid="{00000000-0005-0000-0000-000096230000}"/>
    <cellStyle name="Heading 4 9 2" xfId="9129" xr:uid="{00000000-0005-0000-0000-000097230000}"/>
    <cellStyle name="Heading1" xfId="9130" xr:uid="{00000000-0005-0000-0000-000098230000}"/>
    <cellStyle name="Heading1 1" xfId="9131" xr:uid="{00000000-0005-0000-0000-000099230000}"/>
    <cellStyle name="Heading1 1 1" xfId="9132" xr:uid="{00000000-0005-0000-0000-00009A230000}"/>
    <cellStyle name="Heading1 1 2" xfId="9133" xr:uid="{00000000-0005-0000-0000-00009B230000}"/>
    <cellStyle name="Heading1 1 3" xfId="9134" xr:uid="{00000000-0005-0000-0000-00009C230000}"/>
    <cellStyle name="Heading1 1_1. R_I_DLF Cost Plus working Final" xfId="9135" xr:uid="{00000000-0005-0000-0000-00009D230000}"/>
    <cellStyle name="Heading1 2" xfId="9136" xr:uid="{00000000-0005-0000-0000-00009E230000}"/>
    <cellStyle name="Heading1 3" xfId="9137" xr:uid="{00000000-0005-0000-0000-00009F230000}"/>
    <cellStyle name="Heading1_06-Sunshine Tower Mumbai 05-05-09" xfId="9138" xr:uid="{00000000-0005-0000-0000-0000A0230000}"/>
    <cellStyle name="Heading2" xfId="9139" xr:uid="{00000000-0005-0000-0000-0000A1230000}"/>
    <cellStyle name="Heading2 2" xfId="9140" xr:uid="{00000000-0005-0000-0000-0000A2230000}"/>
    <cellStyle name="Heading2 3" xfId="9141" xr:uid="{00000000-0005-0000-0000-0000A3230000}"/>
    <cellStyle name="Heading2_1. R_I_DLF Cost Plus working Final" xfId="9142" xr:uid="{00000000-0005-0000-0000-0000A4230000}"/>
    <cellStyle name="HeadRow" xfId="9143" xr:uid="{00000000-0005-0000-0000-0000A5230000}"/>
    <cellStyle name="HeadRowCol" xfId="9144" xr:uid="{00000000-0005-0000-0000-0000A6230000}"/>
    <cellStyle name="hh" xfId="9145" xr:uid="{00000000-0005-0000-0000-0000A7230000}"/>
    <cellStyle name="Hidden" xfId="9146" xr:uid="{00000000-0005-0000-0000-0000A8230000}"/>
    <cellStyle name="Hide" xfId="9147" xr:uid="{00000000-0005-0000-0000-0000A9230000}"/>
    <cellStyle name="Hide'" xfId="9148" xr:uid="{00000000-0005-0000-0000-0000AA230000}"/>
    <cellStyle name="hj" xfId="9149" xr:uid="{00000000-0005-0000-0000-0000AB230000}"/>
    <cellStyle name="HP Logo" xfId="9150" xr:uid="{00000000-0005-0000-0000-0000AC230000}"/>
    <cellStyle name="Hyperlink 10" xfId="9151" xr:uid="{00000000-0005-0000-0000-0000AD230000}"/>
    <cellStyle name="Hyperlink 11" xfId="9152" xr:uid="{00000000-0005-0000-0000-0000AE230000}"/>
    <cellStyle name="Hyperlink 2" xfId="9153" xr:uid="{00000000-0005-0000-0000-0000AF230000}"/>
    <cellStyle name="Hyperlink 2 2" xfId="9154" xr:uid="{00000000-0005-0000-0000-0000B0230000}"/>
    <cellStyle name="Hyperlink 2 2 2" xfId="9155" xr:uid="{00000000-0005-0000-0000-0000B1230000}"/>
    <cellStyle name="Hyperlink 2 3" xfId="9156" xr:uid="{00000000-0005-0000-0000-0000B2230000}"/>
    <cellStyle name="Hyperlink 2 4" xfId="9157" xr:uid="{00000000-0005-0000-0000-0000B3230000}"/>
    <cellStyle name="Hyperlink 2_Canara Bank Cost Case -DR- v0.1" xfId="9158" xr:uid="{00000000-0005-0000-0000-0000B4230000}"/>
    <cellStyle name="Hyperlink 3" xfId="9159" xr:uid="{00000000-0005-0000-0000-0000B5230000}"/>
    <cellStyle name="Hyperlink 3 2" xfId="9160" xr:uid="{00000000-0005-0000-0000-0000B6230000}"/>
    <cellStyle name="Hyperlink 3 3" xfId="9161" xr:uid="{00000000-0005-0000-0000-0000B7230000}"/>
    <cellStyle name="Hyperlink 4" xfId="9162" xr:uid="{00000000-0005-0000-0000-0000B8230000}"/>
    <cellStyle name="Hyperlink 4 2" xfId="9163" xr:uid="{00000000-0005-0000-0000-0000B9230000}"/>
    <cellStyle name="Hyperlink 5" xfId="9164" xr:uid="{00000000-0005-0000-0000-0000BA230000}"/>
    <cellStyle name="Hyperlink 5 2" xfId="9165" xr:uid="{00000000-0005-0000-0000-0000BB230000}"/>
    <cellStyle name="Hyperlink 6" xfId="9166" xr:uid="{00000000-0005-0000-0000-0000BC230000}"/>
    <cellStyle name="Hyperlink 7" xfId="9167" xr:uid="{00000000-0005-0000-0000-0000BD230000}"/>
    <cellStyle name="Hyperlink 8" xfId="9168" xr:uid="{00000000-0005-0000-0000-0000BE230000}"/>
    <cellStyle name="Hyperlink 9" xfId="9169" xr:uid="{00000000-0005-0000-0000-0000BF230000}"/>
    <cellStyle name="Hypertextový odkaz" xfId="9170" xr:uid="{00000000-0005-0000-0000-0000C0230000}"/>
    <cellStyle name="i" xfId="9171" xr:uid="{00000000-0005-0000-0000-0000C1230000}"/>
    <cellStyle name="i_BEA Merger Analysis Nov 20" xfId="9172" xr:uid="{00000000-0005-0000-0000-0000C2230000}"/>
    <cellStyle name="i_BEA Merger Analysis Nov 20 2" xfId="9173" xr:uid="{00000000-0005-0000-0000-0000C3230000}"/>
    <cellStyle name="i_BEA Merger Analysis Nov 20 2 2" xfId="9174" xr:uid="{00000000-0005-0000-0000-0000C4230000}"/>
    <cellStyle name="i_BEA Merger Analysis Nov 20 3" xfId="9175" xr:uid="{00000000-0005-0000-0000-0000C5230000}"/>
    <cellStyle name="i_Cinderella Model v22a" xfId="9176" xr:uid="{00000000-0005-0000-0000-0000C6230000}"/>
    <cellStyle name="i_Mars Model v28" xfId="9177" xr:uid="{00000000-0005-0000-0000-0000C7230000}"/>
    <cellStyle name="Í¢" xfId="9178" xr:uid="{00000000-0005-0000-0000-0000C8230000}"/>
    <cellStyle name="ii" xfId="9179" xr:uid="{00000000-0005-0000-0000-0000C9230000}"/>
    <cellStyle name="iii" xfId="9180" xr:uid="{00000000-0005-0000-0000-0000CA230000}"/>
    <cellStyle name="INCHES" xfId="9181" xr:uid="{00000000-0005-0000-0000-0000CB230000}"/>
    <cellStyle name="INCHES 2" xfId="9182" xr:uid="{00000000-0005-0000-0000-0000CC230000}"/>
    <cellStyle name="Indent" xfId="9183" xr:uid="{00000000-0005-0000-0000-0000CD230000}"/>
    <cellStyle name="Input [yellow]" xfId="9184" xr:uid="{00000000-0005-0000-0000-0000CE230000}"/>
    <cellStyle name="Input [yellow] 2" xfId="9185" xr:uid="{00000000-0005-0000-0000-0000CF230000}"/>
    <cellStyle name="Input [yellow] 2 2" xfId="9186" xr:uid="{00000000-0005-0000-0000-0000D0230000}"/>
    <cellStyle name="Input [yellow] 2 2 2" xfId="9187" xr:uid="{00000000-0005-0000-0000-0000D1230000}"/>
    <cellStyle name="Input [yellow] 2 3" xfId="9188" xr:uid="{00000000-0005-0000-0000-0000D2230000}"/>
    <cellStyle name="Input [yellow] 2 4" xfId="9189" xr:uid="{00000000-0005-0000-0000-0000D3230000}"/>
    <cellStyle name="Input [yellow] 3" xfId="9190" xr:uid="{00000000-0005-0000-0000-0000D4230000}"/>
    <cellStyle name="Input [yellow] 3 2" xfId="9191" xr:uid="{00000000-0005-0000-0000-0000D5230000}"/>
    <cellStyle name="Input [yellow] 4" xfId="9192" xr:uid="{00000000-0005-0000-0000-0000D6230000}"/>
    <cellStyle name="Input [yellow] 4 2" xfId="9193" xr:uid="{00000000-0005-0000-0000-0000D7230000}"/>
    <cellStyle name="Input [yellow] 5" xfId="9194" xr:uid="{00000000-0005-0000-0000-0000D8230000}"/>
    <cellStyle name="Input [yellow] 5 2" xfId="9195" xr:uid="{00000000-0005-0000-0000-0000D9230000}"/>
    <cellStyle name="Input [yellow] 6" xfId="9196" xr:uid="{00000000-0005-0000-0000-0000DA230000}"/>
    <cellStyle name="Input [yellow] 6 2" xfId="9197" xr:uid="{00000000-0005-0000-0000-0000DB230000}"/>
    <cellStyle name="Input [yellow] 7" xfId="9198" xr:uid="{00000000-0005-0000-0000-0000DC230000}"/>
    <cellStyle name="Input [yellow]_1. R_I_DLF Cost Plus working Final" xfId="9199" xr:uid="{00000000-0005-0000-0000-0000DD230000}"/>
    <cellStyle name="Input 1" xfId="9200" xr:uid="{00000000-0005-0000-0000-0000DE230000}"/>
    <cellStyle name="Input 1 1" xfId="9201" xr:uid="{00000000-0005-0000-0000-0000DF230000}"/>
    <cellStyle name="Input 10" xfId="9202" xr:uid="{00000000-0005-0000-0000-0000E0230000}"/>
    <cellStyle name="Input 10 2" xfId="9203" xr:uid="{00000000-0005-0000-0000-0000E1230000}"/>
    <cellStyle name="Input 11" xfId="9204" xr:uid="{00000000-0005-0000-0000-0000E2230000}"/>
    <cellStyle name="Input 12" xfId="9205" xr:uid="{00000000-0005-0000-0000-0000E3230000}"/>
    <cellStyle name="Input 13" xfId="9206" xr:uid="{00000000-0005-0000-0000-0000E4230000}"/>
    <cellStyle name="Input 14" xfId="9207" xr:uid="{00000000-0005-0000-0000-0000E5230000}"/>
    <cellStyle name="Input 15" xfId="9208" xr:uid="{00000000-0005-0000-0000-0000E6230000}"/>
    <cellStyle name="Input 16" xfId="9209" xr:uid="{00000000-0005-0000-0000-0000E7230000}"/>
    <cellStyle name="Input 17" xfId="9210" xr:uid="{00000000-0005-0000-0000-0000E8230000}"/>
    <cellStyle name="Input 2" xfId="9211" xr:uid="{00000000-0005-0000-0000-0000E9230000}"/>
    <cellStyle name="Input 2 1" xfId="9212" xr:uid="{00000000-0005-0000-0000-0000EA230000}"/>
    <cellStyle name="Input 2 2" xfId="9213" xr:uid="{00000000-0005-0000-0000-0000EB230000}"/>
    <cellStyle name="Input 2 2 2" xfId="9214" xr:uid="{00000000-0005-0000-0000-0000EC230000}"/>
    <cellStyle name="Input 2 2 2 2" xfId="9215" xr:uid="{00000000-0005-0000-0000-0000ED230000}"/>
    <cellStyle name="Input 2 2 3" xfId="9216" xr:uid="{00000000-0005-0000-0000-0000EE230000}"/>
    <cellStyle name="Input 2 2 3 2" xfId="9217" xr:uid="{00000000-0005-0000-0000-0000EF230000}"/>
    <cellStyle name="Input 2 2 4" xfId="9218" xr:uid="{00000000-0005-0000-0000-0000F0230000}"/>
    <cellStyle name="Input 2 2 4 2" xfId="9219" xr:uid="{00000000-0005-0000-0000-0000F1230000}"/>
    <cellStyle name="Input 2 2 5" xfId="9220" xr:uid="{00000000-0005-0000-0000-0000F2230000}"/>
    <cellStyle name="Input 2 3" xfId="9221" xr:uid="{00000000-0005-0000-0000-0000F3230000}"/>
    <cellStyle name="Input 2 3 2" xfId="9222" xr:uid="{00000000-0005-0000-0000-0000F4230000}"/>
    <cellStyle name="Input 2 4" xfId="9223" xr:uid="{00000000-0005-0000-0000-0000F5230000}"/>
    <cellStyle name="Input 2 4 2" xfId="9224" xr:uid="{00000000-0005-0000-0000-0000F6230000}"/>
    <cellStyle name="Input 2 5" xfId="9225" xr:uid="{00000000-0005-0000-0000-0000F7230000}"/>
    <cellStyle name="Input 2 5 2" xfId="9226" xr:uid="{00000000-0005-0000-0000-0000F8230000}"/>
    <cellStyle name="Input 2 6" xfId="9227" xr:uid="{00000000-0005-0000-0000-0000F9230000}"/>
    <cellStyle name="Input 2_BOQ" xfId="9228" xr:uid="{00000000-0005-0000-0000-0000FA230000}"/>
    <cellStyle name="Input 3" xfId="9229" xr:uid="{00000000-0005-0000-0000-0000FB230000}"/>
    <cellStyle name="Input 3 1" xfId="9230" xr:uid="{00000000-0005-0000-0000-0000FC230000}"/>
    <cellStyle name="Input 3 2" xfId="9231" xr:uid="{00000000-0005-0000-0000-0000FD230000}"/>
    <cellStyle name="Input 3 2 2" xfId="9232" xr:uid="{00000000-0005-0000-0000-0000FE230000}"/>
    <cellStyle name="Input 3 2 2 2" xfId="9233" xr:uid="{00000000-0005-0000-0000-0000FF230000}"/>
    <cellStyle name="Input 3 2 3" xfId="9234" xr:uid="{00000000-0005-0000-0000-000000240000}"/>
    <cellStyle name="Input 3 2 3 2" xfId="9235" xr:uid="{00000000-0005-0000-0000-000001240000}"/>
    <cellStyle name="Input 3 2 4" xfId="9236" xr:uid="{00000000-0005-0000-0000-000002240000}"/>
    <cellStyle name="Input 3 2 4 2" xfId="9237" xr:uid="{00000000-0005-0000-0000-000003240000}"/>
    <cellStyle name="Input 3 2 5" xfId="9238" xr:uid="{00000000-0005-0000-0000-000004240000}"/>
    <cellStyle name="Input 3 3" xfId="9239" xr:uid="{00000000-0005-0000-0000-000005240000}"/>
    <cellStyle name="Input 3 3 2" xfId="9240" xr:uid="{00000000-0005-0000-0000-000006240000}"/>
    <cellStyle name="Input 3 4" xfId="9241" xr:uid="{00000000-0005-0000-0000-000007240000}"/>
    <cellStyle name="Input 3 4 2" xfId="9242" xr:uid="{00000000-0005-0000-0000-000008240000}"/>
    <cellStyle name="Input 3 5" xfId="9243" xr:uid="{00000000-0005-0000-0000-000009240000}"/>
    <cellStyle name="Input 3 5 2" xfId="9244" xr:uid="{00000000-0005-0000-0000-00000A240000}"/>
    <cellStyle name="Input 3 6" xfId="9245" xr:uid="{00000000-0005-0000-0000-00000B240000}"/>
    <cellStyle name="Input 3_BOQ" xfId="9246" xr:uid="{00000000-0005-0000-0000-00000C240000}"/>
    <cellStyle name="Input 4" xfId="9247" xr:uid="{00000000-0005-0000-0000-00000D240000}"/>
    <cellStyle name="Input 4 1" xfId="9248" xr:uid="{00000000-0005-0000-0000-00000E240000}"/>
    <cellStyle name="Input 4 2" xfId="9249" xr:uid="{00000000-0005-0000-0000-00000F240000}"/>
    <cellStyle name="Input 4 2 2" xfId="9250" xr:uid="{00000000-0005-0000-0000-000010240000}"/>
    <cellStyle name="Input 4 3" xfId="9251" xr:uid="{00000000-0005-0000-0000-000011240000}"/>
    <cellStyle name="Input 4 3 2" xfId="9252" xr:uid="{00000000-0005-0000-0000-000012240000}"/>
    <cellStyle name="Input 4 4" xfId="9253" xr:uid="{00000000-0005-0000-0000-000013240000}"/>
    <cellStyle name="Input 4 4 2" xfId="9254" xr:uid="{00000000-0005-0000-0000-000014240000}"/>
    <cellStyle name="Input 4 5" xfId="9255" xr:uid="{00000000-0005-0000-0000-000015240000}"/>
    <cellStyle name="Input 5" xfId="9256" xr:uid="{00000000-0005-0000-0000-000016240000}"/>
    <cellStyle name="Input 5 2" xfId="9257" xr:uid="{00000000-0005-0000-0000-000017240000}"/>
    <cellStyle name="Input 6" xfId="9258" xr:uid="{00000000-0005-0000-0000-000018240000}"/>
    <cellStyle name="Input 6 2" xfId="9259" xr:uid="{00000000-0005-0000-0000-000019240000}"/>
    <cellStyle name="Input 7" xfId="9260" xr:uid="{00000000-0005-0000-0000-00001A240000}"/>
    <cellStyle name="Input 7 2" xfId="9261" xr:uid="{00000000-0005-0000-0000-00001B240000}"/>
    <cellStyle name="Input 8" xfId="9262" xr:uid="{00000000-0005-0000-0000-00001C240000}"/>
    <cellStyle name="Input 8 2" xfId="9263" xr:uid="{00000000-0005-0000-0000-00001D240000}"/>
    <cellStyle name="Input 9" xfId="9264" xr:uid="{00000000-0005-0000-0000-00001E240000}"/>
    <cellStyle name="Input 9 2" xfId="9265" xr:uid="{00000000-0005-0000-0000-00001F240000}"/>
    <cellStyle name="Input Cells" xfId="9266" xr:uid="{00000000-0005-0000-0000-000020240000}"/>
    <cellStyle name="Input Currency" xfId="9267" xr:uid="{00000000-0005-0000-0000-000021240000}"/>
    <cellStyle name="Input Date" xfId="9268" xr:uid="{00000000-0005-0000-0000-000022240000}"/>
    <cellStyle name="Input Fixed [0]" xfId="9269" xr:uid="{00000000-0005-0000-0000-000023240000}"/>
    <cellStyle name="Input Normal" xfId="9270" xr:uid="{00000000-0005-0000-0000-000024240000}"/>
    <cellStyle name="Input Percent" xfId="9271" xr:uid="{00000000-0005-0000-0000-000025240000}"/>
    <cellStyle name="Input Percent [2]" xfId="9272" xr:uid="{00000000-0005-0000-0000-000026240000}"/>
    <cellStyle name="Input Percent_NAV Template 北岸" xfId="9273" xr:uid="{00000000-0005-0000-0000-000027240000}"/>
    <cellStyle name="Input Titles" xfId="9274" xr:uid="{00000000-0005-0000-0000-000028240000}"/>
    <cellStyle name="input value" xfId="9275" xr:uid="{00000000-0005-0000-0000-000029240000}"/>
    <cellStyle name="InputBlueFont" xfId="9276" xr:uid="{00000000-0005-0000-0000-00002A240000}"/>
    <cellStyle name="InputCurrency" xfId="9277" xr:uid="{00000000-0005-0000-0000-00002B240000}"/>
    <cellStyle name="InputNormal" xfId="9278" xr:uid="{00000000-0005-0000-0000-00002C240000}"/>
    <cellStyle name="Integer Text" xfId="9279" xr:uid="{00000000-0005-0000-0000-00002D240000}"/>
    <cellStyle name="iu" xfId="9280" xr:uid="{00000000-0005-0000-0000-00002E240000}"/>
    <cellStyle name="_x0019_jn_" xfId="9281" xr:uid="{00000000-0005-0000-0000-00002F240000}"/>
    <cellStyle name="Jun" xfId="9282" xr:uid="{00000000-0005-0000-0000-000030240000}"/>
    <cellStyle name="k" xfId="9283" xr:uid="{00000000-0005-0000-0000-000031240000}"/>
    <cellStyle name="k 2" xfId="9284" xr:uid="{00000000-0005-0000-0000-000032240000}"/>
    <cellStyle name="k 3" xfId="9285" xr:uid="{00000000-0005-0000-0000-000033240000}"/>
    <cellStyle name="k 3 2" xfId="9286" xr:uid="{00000000-0005-0000-0000-000034240000}"/>
    <cellStyle name="k 4" xfId="9287" xr:uid="{00000000-0005-0000-0000-000035240000}"/>
    <cellStyle name="k_03 Tender (BOQ)" xfId="9288" xr:uid="{00000000-0005-0000-0000-000036240000}"/>
    <cellStyle name="k_BOQ-COG-261208" xfId="9289" xr:uid="{00000000-0005-0000-0000-000037240000}"/>
    <cellStyle name="k_CANARA BANK281105" xfId="9290" xr:uid="{00000000-0005-0000-0000-000038240000}"/>
    <cellStyle name="k_Cognizant working 18.12.08" xfId="9291" xr:uid="{00000000-0005-0000-0000-000039240000}"/>
    <cellStyle name="k_Copy of Revised 1 aadarsh09.12.06" xfId="9292" xr:uid="{00000000-0005-0000-0000-00003A240000}"/>
    <cellStyle name="k_Costing final 30.40 crore" xfId="9293" xr:uid="{00000000-0005-0000-0000-00003B240000}"/>
    <cellStyle name="k_Costing final 30.40 crore 2" xfId="9294" xr:uid="{00000000-0005-0000-0000-00003C240000}"/>
    <cellStyle name="k_IDCFOR~1" xfId="9295" xr:uid="{00000000-0005-0000-0000-00003D240000}"/>
    <cellStyle name="k_Morarjee swan-Sewree option I" xfId="9296" xr:uid="{00000000-0005-0000-0000-00003E240000}"/>
    <cellStyle name="k_Parking" xfId="9297" xr:uid="{00000000-0005-0000-0000-00003F240000}"/>
    <cellStyle name="k_revised 20.03.06Morarjee swan-Sewree option INDT" xfId="9298" xr:uid="{00000000-0005-0000-0000-000040240000}"/>
    <cellStyle name="k_Runwal orchard residencesghatkopar" xfId="9299" xr:uid="{00000000-0005-0000-0000-000041240000}"/>
    <cellStyle name="k_Swan-free issue 02.03.05" xfId="9300" xr:uid="{00000000-0005-0000-0000-000042240000}"/>
    <cellStyle name="k_VSNL Centre at BKC" xfId="9301" xr:uid="{00000000-0005-0000-0000-000043240000}"/>
    <cellStyle name="KGName" xfId="9302" xr:uid="{00000000-0005-0000-0000-000044240000}"/>
    <cellStyle name="KGName 2" xfId="9303" xr:uid="{00000000-0005-0000-0000-000045240000}"/>
    <cellStyle name="KGName 3" xfId="9304" xr:uid="{00000000-0005-0000-0000-000046240000}"/>
    <cellStyle name="KGName_BEGUR Structure BOQ with DPL_Cost 24112011" xfId="9305" xr:uid="{00000000-0005-0000-0000-000047240000}"/>
    <cellStyle name="KG-Nr" xfId="9306" xr:uid="{00000000-0005-0000-0000-000048240000}"/>
    <cellStyle name="KG-Nr 2" xfId="9307" xr:uid="{00000000-0005-0000-0000-000049240000}"/>
    <cellStyle name="KG-Nr_BEGUR Structure BOQ with DPL_Cost 24112011" xfId="9308" xr:uid="{00000000-0005-0000-0000-00004A240000}"/>
    <cellStyle name="Kol.-Titel" xfId="9309" xr:uid="{00000000-0005-0000-0000-00004B240000}"/>
    <cellStyle name="Kol.-Titel 2" xfId="9310" xr:uid="{00000000-0005-0000-0000-00004C240000}"/>
    <cellStyle name="Kol.-Titel 3" xfId="9311" xr:uid="{00000000-0005-0000-0000-00004D240000}"/>
    <cellStyle name="Kol.-Titel_BEGUR Structure BOQ with DPL_Cost 24112011" xfId="9312" xr:uid="{00000000-0005-0000-0000-00004E240000}"/>
    <cellStyle name="Komórka połączona" xfId="9313" xr:uid="{00000000-0005-0000-0000-00004F240000}"/>
    <cellStyle name="Komórka połączona 2" xfId="9314" xr:uid="{00000000-0005-0000-0000-000050240000}"/>
    <cellStyle name="Komórka zaznaczona" xfId="9315" xr:uid="{00000000-0005-0000-0000-000051240000}"/>
    <cellStyle name="L" xfId="9316" xr:uid="{00000000-0005-0000-0000-000052240000}"/>
    <cellStyle name="L 2" xfId="9317" xr:uid="{00000000-0005-0000-0000-000053240000}"/>
    <cellStyle name="L 3" xfId="9318" xr:uid="{00000000-0005-0000-0000-000054240000}"/>
    <cellStyle name="L 3 2" xfId="9319" xr:uid="{00000000-0005-0000-0000-000055240000}"/>
    <cellStyle name="L 4" xfId="9320" xr:uid="{00000000-0005-0000-0000-000056240000}"/>
    <cellStyle name="L_004 - May' 08 - Reconcilation" xfId="9321" xr:uid="{00000000-0005-0000-0000-000057240000}"/>
    <cellStyle name="L_005- June '08- Reconciliation" xfId="9322" xr:uid="{00000000-0005-0000-0000-000058240000}"/>
    <cellStyle name="L_006- July '08- Reconciliation" xfId="9323" xr:uid="{00000000-0005-0000-0000-000059240000}"/>
    <cellStyle name="L_03 Tender (BOQ)" xfId="9324" xr:uid="{00000000-0005-0000-0000-00005A240000}"/>
    <cellStyle name="L_1. R_I_DLF Cost Plus working Final" xfId="9325" xr:uid="{00000000-0005-0000-0000-00005B240000}"/>
    <cellStyle name="L_22nd RA Bill- March-10 @ Magnolia B L Gupta" xfId="9326" xr:uid="{00000000-0005-0000-0000-00005C240000}"/>
    <cellStyle name="L_adj 15acre Jun08" xfId="9327" xr:uid="{00000000-0005-0000-0000-00005D240000}"/>
    <cellStyle name="L_Adj 7B Report June 07- Feb 08" xfId="9328" xr:uid="{00000000-0005-0000-0000-00005E240000}"/>
    <cellStyle name="L_adjustment 7A Apr-Oct08" xfId="9329" xr:uid="{00000000-0005-0000-0000-00005F240000}"/>
    <cellStyle name="L_Balance BOQ &amp; Cost Calculation" xfId="9330" xr:uid="{00000000-0005-0000-0000-000060240000}"/>
    <cellStyle name="L_Balance BOQ &amp; Cost Calculation 2" xfId="9331" xr:uid="{00000000-0005-0000-0000-000061240000}"/>
    <cellStyle name="L_Barricading_ Billing -01_Begur" xfId="9332" xr:uid="{00000000-0005-0000-0000-000062240000}"/>
    <cellStyle name="L_BEGUR  str BOQ" xfId="9333" xr:uid="{00000000-0005-0000-0000-000063240000}"/>
    <cellStyle name="L_BEGUR  str BOQ 2" xfId="9334" xr:uid="{00000000-0005-0000-0000-000064240000}"/>
    <cellStyle name="L_BEGUR FINISHING" xfId="9335" xr:uid="{00000000-0005-0000-0000-000065240000}"/>
    <cellStyle name="L_Billing New Formet" xfId="9336" xr:uid="{00000000-0005-0000-0000-000066240000}"/>
    <cellStyle name="L_Blank formats annexures -  Cost plus" xfId="9337" xr:uid="{00000000-0005-0000-0000-000067240000}"/>
    <cellStyle name="L_Blank formats annexures -  Cost plus_Costing final 30.40 crore" xfId="9338" xr:uid="{00000000-0005-0000-0000-000068240000}"/>
    <cellStyle name="L_Blank formats annexures -  Cost plus_Costing final 30.40 crore 2" xfId="9339" xr:uid="{00000000-0005-0000-0000-000069240000}"/>
    <cellStyle name="L_Book1" xfId="9340" xr:uid="{00000000-0005-0000-0000-00006A240000}"/>
    <cellStyle name="L_Book1 (39)" xfId="9341" xr:uid="{00000000-0005-0000-0000-00006B240000}"/>
    <cellStyle name="L_Book3" xfId="9342" xr:uid="{00000000-0005-0000-0000-00006C240000}"/>
    <cellStyle name="L_BOQ" xfId="9343" xr:uid="{00000000-0005-0000-0000-00006D240000}"/>
    <cellStyle name="L_BOQ - Mockup" xfId="9344" xr:uid="{00000000-0005-0000-0000-00006E240000}"/>
    <cellStyle name="L_BOQ_Costing final 30.40 crore" xfId="9345" xr:uid="{00000000-0005-0000-0000-00006F240000}"/>
    <cellStyle name="L_BOQ_Costing final 30.40 crore 2" xfId="9346" xr:uid="{00000000-0005-0000-0000-000070240000}"/>
    <cellStyle name="L_BOQ+DOM+SPEC" xfId="9347" xr:uid="{00000000-0005-0000-0000-000071240000}"/>
    <cellStyle name="L_BOQ-COG-261208" xfId="9348" xr:uid="{00000000-0005-0000-0000-000072240000}"/>
    <cellStyle name="L_BOQS(Split with MS)-20.04" xfId="9349" xr:uid="{00000000-0005-0000-0000-000073240000}"/>
    <cellStyle name="L_CANARA BANK281105" xfId="9350" xr:uid="{00000000-0005-0000-0000-000074240000}"/>
    <cellStyle name="L_Cognizant working 18.12.08" xfId="9351" xr:uid="{00000000-0005-0000-0000-000075240000}"/>
    <cellStyle name="L_Com - handover-Tata Communications - Chennai" xfId="9352" xr:uid="{00000000-0005-0000-0000-000076240000}"/>
    <cellStyle name="L_CONTRACT REVIEW- JASOLA TOWERS-FEB07" xfId="9353" xr:uid="{00000000-0005-0000-0000-000077240000}"/>
    <cellStyle name="L_CONTRACT REVIEW- JASOLA TOWERS-FEB07 2" xfId="9354" xr:uid="{00000000-0005-0000-0000-000078240000}"/>
    <cellStyle name="L_CONTRACT REVIEW- JASOLA TOWERS-FEB07 3" xfId="9355" xr:uid="{00000000-0005-0000-0000-000079240000}"/>
    <cellStyle name="L_CONTRACT REVIEW- JASOLA TOWERS-FEB07 3 2" xfId="9356" xr:uid="{00000000-0005-0000-0000-00007A240000}"/>
    <cellStyle name="L_CONTRACT REVIEW- JASOLA TOWERS-FEB07 4" xfId="9357" xr:uid="{00000000-0005-0000-0000-00007B240000}"/>
    <cellStyle name="L_Copy of Costing" xfId="9358" xr:uid="{00000000-0005-0000-0000-00007C240000}"/>
    <cellStyle name="L_Copy of Costing_Costing final 30.40 crore" xfId="9359" xr:uid="{00000000-0005-0000-0000-00007D240000}"/>
    <cellStyle name="L_Copy of Costing_Costing final 30.40 crore 2" xfId="9360" xr:uid="{00000000-0005-0000-0000-00007E240000}"/>
    <cellStyle name="L_Copy of Costing_Gurgaon 1 _29.07.04 _ MDS" xfId="9361" xr:uid="{00000000-0005-0000-0000-00007F240000}"/>
    <cellStyle name="L_Copy of Costing_Gurgaon 1 _29.07.04 _ MDS_Costing final 30.40 crore" xfId="9362" xr:uid="{00000000-0005-0000-0000-000080240000}"/>
    <cellStyle name="L_Copy of Costing_Gurgaon 1 _29.07.04 _ MDS_Costing final 30.40 crore 2" xfId="9363" xr:uid="{00000000-0005-0000-0000-000081240000}"/>
    <cellStyle name="L_Copy of Oberoi RA Bill 22 August 0804.09.08 Revised " xfId="9364" xr:uid="{00000000-0005-0000-0000-000082240000}"/>
    <cellStyle name="L_Copy of Progress tracker Mar Apr 08" xfId="9365" xr:uid="{00000000-0005-0000-0000-000083240000}"/>
    <cellStyle name="L_Copy of Progress tracker Mar Apr 08 2" xfId="9366" xr:uid="{00000000-0005-0000-0000-000084240000}"/>
    <cellStyle name="L_Copy of Project billing RA-10_Begur" xfId="9367" xr:uid="{00000000-0005-0000-0000-000085240000}"/>
    <cellStyle name="L_Copy of PSE-IT Noida-r 3" xfId="9368" xr:uid="{00000000-0005-0000-0000-000086240000}"/>
    <cellStyle name="L_Copy of Revised 1 aadarsh09.12.06" xfId="9369" xr:uid="{00000000-0005-0000-0000-000087240000}"/>
    <cellStyle name="L_Copy of Transferable Material VAT Liablity - SBM Homes (Sep-2010) (2) (2)" xfId="9370" xr:uid="{00000000-0005-0000-0000-000088240000}"/>
    <cellStyle name="L_Costing - ITC Main Revised Qty- 11.01_ ITC Main" xfId="9371" xr:uid="{00000000-0005-0000-0000-000089240000}"/>
    <cellStyle name="L_Costing - ITC Main Revised Qty- 11.01_ ITC Main_Costing final 30.40 crore" xfId="9372" xr:uid="{00000000-0005-0000-0000-00008A240000}"/>
    <cellStyle name="L_Costing - ITC Main Revised Qty- 11.01_ ITC Main_Costing final 30.40 crore 2" xfId="9373" xr:uid="{00000000-0005-0000-0000-00008B240000}"/>
    <cellStyle name="L_Costing - MBD Books-20.12" xfId="9374" xr:uid="{00000000-0005-0000-0000-00008C240000}"/>
    <cellStyle name="L_Costing - MBD Books-20.12_Costing final 30.40 crore" xfId="9375" xr:uid="{00000000-0005-0000-0000-00008D240000}"/>
    <cellStyle name="L_Costing - MBD Books-20.12_Costing final 30.40 crore 2" xfId="9376" xr:uid="{00000000-0005-0000-0000-00008E240000}"/>
    <cellStyle name="L_Costing DLF -Noida Mall 06.09.2011" xfId="9377" xr:uid="{00000000-0005-0000-0000-00008F240000}"/>
    <cellStyle name="L_Costing final 30.40 crore" xfId="9378" xr:uid="{00000000-0005-0000-0000-000090240000}"/>
    <cellStyle name="L_Costing final 30.40 crore 2" xfId="9379" xr:uid="{00000000-0005-0000-0000-000091240000}"/>
    <cellStyle name="L_Costing -IREO.xls AB-12.01" xfId="9380" xr:uid="{00000000-0005-0000-0000-000092240000}"/>
    <cellStyle name="L_Costing_Birla Sugar_9.4.05" xfId="9381" xr:uid="{00000000-0005-0000-0000-000093240000}"/>
    <cellStyle name="L_Costing_Birla Sugar_9.4.05_Costing final 30.40 crore" xfId="9382" xr:uid="{00000000-0005-0000-0000-000094240000}"/>
    <cellStyle name="L_Costing_Birla Sugar_9.4.05_Costing final 30.40 crore 2" xfId="9383" xr:uid="{00000000-0005-0000-0000-000095240000}"/>
    <cellStyle name="L_Costing_District Court" xfId="9384" xr:uid="{00000000-0005-0000-0000-000096240000}"/>
    <cellStyle name="L_Costing_District Court_Costing final 30.40 crore" xfId="9385" xr:uid="{00000000-0005-0000-0000-000097240000}"/>
    <cellStyle name="L_Costing_District Court_Costing final 30.40 crore 2" xfId="9386" xr:uid="{00000000-0005-0000-0000-000098240000}"/>
    <cellStyle name="L_Costing_Hero Honda_Haridwar" xfId="9387" xr:uid="{00000000-0005-0000-0000-000099240000}"/>
    <cellStyle name="L_Costing_Hero Honda_Haridwar_Costing final 30.40 crore" xfId="9388" xr:uid="{00000000-0005-0000-0000-00009A240000}"/>
    <cellStyle name="L_Costing_Hero Honda_Haridwar_Costing final 30.40 crore 2" xfId="9389" xr:uid="{00000000-0005-0000-0000-00009B240000}"/>
    <cellStyle name="L_Costing_Indian Chancery_4.06.06" xfId="9390" xr:uid="{00000000-0005-0000-0000-00009C240000}"/>
    <cellStyle name="L_Costing_Indian Chancery_4.06.06_Costing final 30.40 crore" xfId="9391" xr:uid="{00000000-0005-0000-0000-00009D240000}"/>
    <cellStyle name="L_Costing_Indian Chancery_4.06.06_Costing final 30.40 crore 2" xfId="9392" xr:uid="{00000000-0005-0000-0000-00009E240000}"/>
    <cellStyle name="L_Costing_Inst. Bld-Emirates Group-Noida-13.06.06" xfId="9393" xr:uid="{00000000-0005-0000-0000-00009F240000}"/>
    <cellStyle name="L_Costing_Inst. Bld-Emirates Group-Noida-13.06.06_Costing final 30.40 crore" xfId="9394" xr:uid="{00000000-0005-0000-0000-0000A0240000}"/>
    <cellStyle name="L_Costing_Inst. Bld-Emirates Group-Noida-13.06.06_Costing final 30.40 crore 2" xfId="9395" xr:uid="{00000000-0005-0000-0000-0000A1240000}"/>
    <cellStyle name="L_Costing_Nicholas_21.12.04" xfId="9396" xr:uid="{00000000-0005-0000-0000-0000A2240000}"/>
    <cellStyle name="L_Costing_Nicholas_21.12.04_Costing final 30.40 crore" xfId="9397" xr:uid="{00000000-0005-0000-0000-0000A3240000}"/>
    <cellStyle name="L_Costing_Nicholas_21.12.04_Costing final 30.40 crore 2" xfId="9398" xr:uid="{00000000-0005-0000-0000-0000A4240000}"/>
    <cellStyle name="L_Curtain wall" xfId="9399" xr:uid="{00000000-0005-0000-0000-0000A5240000}"/>
    <cellStyle name="L_Disallowed Cost 200309" xfId="9400" xr:uid="{00000000-0005-0000-0000-0000A6240000}"/>
    <cellStyle name="L_Disallowed cost MOI" xfId="9401" xr:uid="{00000000-0005-0000-0000-0000A7240000}"/>
    <cellStyle name="L_DLF Agrrement _ Formats _10A" xfId="9402" xr:uid="{00000000-0005-0000-0000-0000A8240000}"/>
    <cellStyle name="L_DLF Agrrement _ Formats _10A_Costing final 30.40 crore" xfId="9403" xr:uid="{00000000-0005-0000-0000-0000A9240000}"/>
    <cellStyle name="L_DLF Agrrement _ Formats _10A_Costing final 30.40 crore 2" xfId="9404" xr:uid="{00000000-0005-0000-0000-0000AA240000}"/>
    <cellStyle name="L_DLF Cyber Tower _02.06.05 l" xfId="9405" xr:uid="{00000000-0005-0000-0000-0000AB240000}"/>
    <cellStyle name="L_DLF Cyber Tower _02.06.05 l_Costing final 30.40 crore" xfId="9406" xr:uid="{00000000-0005-0000-0000-0000AC240000}"/>
    <cellStyle name="L_DLF Cyber Tower _02.06.05 l_Costing final 30.40 crore 2" xfId="9407" xr:uid="{00000000-0005-0000-0000-0000AD240000}"/>
    <cellStyle name="L_DLF Hyderabad - BOQ 7 09 06 - Handover-1" xfId="9408" xr:uid="{00000000-0005-0000-0000-0000AE240000}"/>
    <cellStyle name="L_DLF Site Expenses" xfId="9409" xr:uid="{00000000-0005-0000-0000-0000AF240000}"/>
    <cellStyle name="L_DLF_Equipment_Formwork" xfId="9410" xr:uid="{00000000-0005-0000-0000-0000B0240000}"/>
    <cellStyle name="L_DLF_Equipment_Formwork R4" xfId="9411" xr:uid="{00000000-0005-0000-0000-0000B1240000}"/>
    <cellStyle name="L_DLF_Equipment_Formwork R4 2" xfId="9412" xr:uid="{00000000-0005-0000-0000-0000B2240000}"/>
    <cellStyle name="L_DLF_West End IDC1" xfId="9413" xr:uid="{00000000-0005-0000-0000-0000B3240000}"/>
    <cellStyle name="L_Drawing Release Schedule" xfId="9414" xr:uid="{00000000-0005-0000-0000-0000B4240000}"/>
    <cellStyle name="L_Drawing Release Schedule 2" xfId="9415" xr:uid="{00000000-0005-0000-0000-0000B5240000}"/>
    <cellStyle name="L_drawings Register" xfId="9416" xr:uid="{00000000-0005-0000-0000-0000B6240000}"/>
    <cellStyle name="L_drawings Register 2" xfId="9417" xr:uid="{00000000-0005-0000-0000-0000B7240000}"/>
    <cellStyle name="L_drawings Register as on 01-12-08" xfId="9418" xr:uid="{00000000-0005-0000-0000-0000B8240000}"/>
    <cellStyle name="L_drawings Register as on 01-12-08 2" xfId="9419" xr:uid="{00000000-0005-0000-0000-0000B9240000}"/>
    <cellStyle name="L_drawings Register as on 040409" xfId="9420" xr:uid="{00000000-0005-0000-0000-0000BA240000}"/>
    <cellStyle name="L_drawings Register as on 040409 2" xfId="9421" xr:uid="{00000000-0005-0000-0000-0000BB240000}"/>
    <cellStyle name="L_drawings Register as on 040909" xfId="9422" xr:uid="{00000000-0005-0000-0000-0000BC240000}"/>
    <cellStyle name="L_drawings Register as on 040909 2" xfId="9423" xr:uid="{00000000-0005-0000-0000-0000BD240000}"/>
    <cellStyle name="L_drawings Register as on 240409" xfId="9424" xr:uid="{00000000-0005-0000-0000-0000BE240000}"/>
    <cellStyle name="L_drawings Register as on 240409 2" xfId="9425" xr:uid="{00000000-0005-0000-0000-0000BF240000}"/>
    <cellStyle name="L_drawings Register as on 240909" xfId="9426" xr:uid="{00000000-0005-0000-0000-0000C0240000}"/>
    <cellStyle name="L_drawings Register as on 240909 2" xfId="9427" xr:uid="{00000000-0005-0000-0000-0000C1240000}"/>
    <cellStyle name="L_drawings Register as on 28-1-09" xfId="9428" xr:uid="{00000000-0005-0000-0000-0000C2240000}"/>
    <cellStyle name="L_drawings Register as on 28-1-09 2" xfId="9429" xr:uid="{00000000-0005-0000-0000-0000C3240000}"/>
    <cellStyle name="L_drawings Register as on 300609" xfId="9430" xr:uid="{00000000-0005-0000-0000-0000C4240000}"/>
    <cellStyle name="L_drawings Register as on 300609 2" xfId="9431" xr:uid="{00000000-0005-0000-0000-0000C5240000}"/>
    <cellStyle name="L_drawings Register as on 310709" xfId="9432" xr:uid="{00000000-0005-0000-0000-0000C6240000}"/>
    <cellStyle name="L_drawings Register as on 310709 2" xfId="9433" xr:uid="{00000000-0005-0000-0000-0000C7240000}"/>
    <cellStyle name="L_drawings Register as on02-3-09" xfId="9434" xr:uid="{00000000-0005-0000-0000-0000C8240000}"/>
    <cellStyle name="L_drawings Register as on02-3-09 2" xfId="9435" xr:uid="{00000000-0005-0000-0000-0000C9240000}"/>
    <cellStyle name="L_Estimation - EPCG-Split (20.04)" xfId="9436" xr:uid="{00000000-0005-0000-0000-0000CA240000}"/>
    <cellStyle name="L_Extra over rate for Low E" xfId="9437" xr:uid="{00000000-0005-0000-0000-0000CB240000}"/>
    <cellStyle name="L_Final Report-JUne 07" xfId="9438" xr:uid="{00000000-0005-0000-0000-0000CC240000}"/>
    <cellStyle name="L_Final Summary IT HYderabad June 08" xfId="9439" xr:uid="{00000000-0005-0000-0000-0000CD240000}"/>
    <cellStyle name="L_form" xfId="9440" xr:uid="{00000000-0005-0000-0000-0000CE240000}"/>
    <cellStyle name="L_form 2" xfId="9441" xr:uid="{00000000-0005-0000-0000-0000CF240000}"/>
    <cellStyle name="L_form 3" xfId="9442" xr:uid="{00000000-0005-0000-0000-0000D0240000}"/>
    <cellStyle name="L_form 3 2" xfId="9443" xr:uid="{00000000-0005-0000-0000-0000D1240000}"/>
    <cellStyle name="L_form 4" xfId="9444" xr:uid="{00000000-0005-0000-0000-0000D2240000}"/>
    <cellStyle name="L_form_Costing final 30.40 crore" xfId="9445" xr:uid="{00000000-0005-0000-0000-0000D3240000}"/>
    <cellStyle name="L_form_Costing final 30.40 crore 2" xfId="9446" xr:uid="{00000000-0005-0000-0000-0000D4240000}"/>
    <cellStyle name="L_GMR- Bracket" xfId="9447" xr:uid="{00000000-0005-0000-0000-0000D5240000}"/>
    <cellStyle name="L_Godrej Waterside Facade Work (handover)" xfId="9448" xr:uid="{00000000-0005-0000-0000-0000D6240000}"/>
    <cellStyle name="L_Handover" xfId="9449" xr:uid="{00000000-0005-0000-0000-0000D7240000}"/>
    <cellStyle name="L_HCL Chennai..(HW)" xfId="9450" xr:uid="{00000000-0005-0000-0000-0000D8240000}"/>
    <cellStyle name="L_IDCFOR~1" xfId="9451" xr:uid="{00000000-0005-0000-0000-0000D9240000}"/>
    <cellStyle name="L_IRS-Civil" xfId="9452" xr:uid="{00000000-0005-0000-0000-0000DA240000}"/>
    <cellStyle name="L_IRS-Civil (4)" xfId="9453" xr:uid="{00000000-0005-0000-0000-0000DB240000}"/>
    <cellStyle name="L_IRS-Civil (4) 2" xfId="9454" xr:uid="{00000000-0005-0000-0000-0000DC240000}"/>
    <cellStyle name="L_it noida_budget_draft_200506" xfId="9455" xr:uid="{00000000-0005-0000-0000-0000DD240000}"/>
    <cellStyle name="L_it noida_budget_draft_200506 2" xfId="9456" xr:uid="{00000000-0005-0000-0000-0000DE240000}"/>
    <cellStyle name="L_it noida_budget_draft_200506 3" xfId="9457" xr:uid="{00000000-0005-0000-0000-0000DF240000}"/>
    <cellStyle name="L_it noida_budget_draft_200506 3 2" xfId="9458" xr:uid="{00000000-0005-0000-0000-0000E0240000}"/>
    <cellStyle name="L_it noida_budget_draft_200506 4" xfId="9459" xr:uid="{00000000-0005-0000-0000-0000E1240000}"/>
    <cellStyle name="L_IT PARK GACHIBOWLI_P &amp; M HIRE CHARGES" xfId="9460" xr:uid="{00000000-0005-0000-0000-0000E2240000}"/>
    <cellStyle name="L_IT PARK GACHIBOWLI_P &amp; M HIRE CHARGES 2" xfId="9461" xr:uid="{00000000-0005-0000-0000-0000E3240000}"/>
    <cellStyle name="L_Item Rate Bill RA-10 March 11 (Homes)" xfId="9462" xr:uid="{00000000-0005-0000-0000-0000E4240000}"/>
    <cellStyle name="L_ITN AUG MPR" xfId="9463" xr:uid="{00000000-0005-0000-0000-0000E5240000}"/>
    <cellStyle name="L_Jasola Recon April-08" xfId="9464" xr:uid="{00000000-0005-0000-0000-0000E6240000}"/>
    <cellStyle name="L_Jasola Recon Feb-07" xfId="9465" xr:uid="{00000000-0005-0000-0000-0000E7240000}"/>
    <cellStyle name="L_kks" xfId="9466" xr:uid="{00000000-0005-0000-0000-0000E8240000}"/>
    <cellStyle name="L_MAchinery" xfId="9467" xr:uid="{00000000-0005-0000-0000-0000E9240000}"/>
    <cellStyle name="L_Major quantities _Inst. Bld-Emirates Group-Noida" xfId="9468" xr:uid="{00000000-0005-0000-0000-0000EA240000}"/>
    <cellStyle name="L_Major quantities _Inst. Bld-Emirates Group-Noida_Costing final 30.40 crore" xfId="9469" xr:uid="{00000000-0005-0000-0000-0000EB240000}"/>
    <cellStyle name="L_Major quantities _Inst. Bld-Emirates Group-Noida_Costing final 30.40 crore 2" xfId="9470" xr:uid="{00000000-0005-0000-0000-0000EC240000}"/>
    <cellStyle name="L_Major quantities_Hero Honda_Haridwar" xfId="9471" xr:uid="{00000000-0005-0000-0000-0000ED240000}"/>
    <cellStyle name="L_Major quantities_Hero Honda_Haridwar_Costing final 30.40 crore" xfId="9472" xr:uid="{00000000-0005-0000-0000-0000EE240000}"/>
    <cellStyle name="L_Major quantities_Hero Honda_Haridwar_Costing final 30.40 crore 2" xfId="9473" xr:uid="{00000000-0005-0000-0000-0000EF240000}"/>
    <cellStyle name="L_Material Reco (SBM Homes)" xfId="9474" xr:uid="{00000000-0005-0000-0000-0000F0240000}"/>
    <cellStyle name="L_May Photos" xfId="9475" xr:uid="{00000000-0005-0000-0000-0000F1240000}"/>
    <cellStyle name="L_medicity_26.09.05 _ MDS" xfId="9476" xr:uid="{00000000-0005-0000-0000-0000F2240000}"/>
    <cellStyle name="L_medicity_26.09.05 _ MDS 2" xfId="9477" xr:uid="{00000000-0005-0000-0000-0000F3240000}"/>
    <cellStyle name="L_medicity_26.09.05 _ MDS 3" xfId="9478" xr:uid="{00000000-0005-0000-0000-0000F4240000}"/>
    <cellStyle name="L_medicity_26.09.05 _ MDS 3 2" xfId="9479" xr:uid="{00000000-0005-0000-0000-0000F5240000}"/>
    <cellStyle name="L_medicity_26.09.05 _ MDS 4" xfId="9480" xr:uid="{00000000-0005-0000-0000-0000F6240000}"/>
    <cellStyle name="L_medicity_26.09.05 _ MDS_Costing final 30.40 crore" xfId="9481" xr:uid="{00000000-0005-0000-0000-0000F7240000}"/>
    <cellStyle name="L_medicity_26.09.05 _ MDS_Costing final 30.40 crore 2" xfId="9482" xr:uid="{00000000-0005-0000-0000-0000F8240000}"/>
    <cellStyle name="L_MOIN Stru BOQ(NEW)" xfId="9483" xr:uid="{00000000-0005-0000-0000-0000F9240000}"/>
    <cellStyle name="L_Monthwise Idling cost - Magnolias (rev 2)" xfId="9484" xr:uid="{00000000-0005-0000-0000-0000FA240000}"/>
    <cellStyle name="L_Morarjee swan-Sewree option I" xfId="9485" xr:uid="{00000000-0005-0000-0000-0000FB240000}"/>
    <cellStyle name="L_MPR Jan 2009" xfId="9486" xr:uid="{00000000-0005-0000-0000-0000FC240000}"/>
    <cellStyle name="L_MPR OCT" xfId="9487" xr:uid="{00000000-0005-0000-0000-0000FD240000}"/>
    <cellStyle name="L_MPR_July_08" xfId="9488" xr:uid="{00000000-0005-0000-0000-0000FE240000}"/>
    <cellStyle name="L_MPR1 as per June'08" xfId="9489" xr:uid="{00000000-0005-0000-0000-0000FF240000}"/>
    <cellStyle name="L_Noida Mall Cost Audit Reply Mar 08 090608" xfId="9490" xr:uid="{00000000-0005-0000-0000-000000250000}"/>
    <cellStyle name="L_Noida Mall Cost Audit Reply Mar 08 090608 2" xfId="9491" xr:uid="{00000000-0005-0000-0000-000001250000}"/>
    <cellStyle name="L_Oberoi RA Bill 23 Sept 08 061008" xfId="9492" xr:uid="{00000000-0005-0000-0000-000002250000}"/>
    <cellStyle name="L_Org Chart" xfId="9493" xr:uid="{00000000-0005-0000-0000-000003250000}"/>
    <cellStyle name="L_Org Chart 2" xfId="9494" xr:uid="{00000000-0005-0000-0000-000004250000}"/>
    <cellStyle name="L_P &amp; M STAFF" xfId="9495" xr:uid="{00000000-0005-0000-0000-000005250000}"/>
    <cellStyle name="L_P &amp; M STAFF 2" xfId="9496" xr:uid="{00000000-0005-0000-0000-000006250000}"/>
    <cellStyle name="L_P&amp;E Trail_1" xfId="9497" xr:uid="{00000000-0005-0000-0000-000007250000}"/>
    <cellStyle name="L_Parking" xfId="9498" xr:uid="{00000000-0005-0000-0000-000008250000}"/>
    <cellStyle name="L_Pogress tracker June 08" xfId="9499" xr:uid="{00000000-0005-0000-0000-000009250000}"/>
    <cellStyle name="L_Pogress tracker June 08 2" xfId="9500" xr:uid="{00000000-0005-0000-0000-00000A250000}"/>
    <cellStyle name="L_Pogress tracker May 08" xfId="9501" xr:uid="{00000000-0005-0000-0000-00000B250000}"/>
    <cellStyle name="L_Pogress tracker May 08 2" xfId="9502" xr:uid="{00000000-0005-0000-0000-00000C250000}"/>
    <cellStyle name="L_PresentationCONTRACT REVIEW" xfId="9503" xr:uid="{00000000-0005-0000-0000-00000D250000}"/>
    <cellStyle name="L_Programme_Vytilla_DLF Riverside" xfId="9504" xr:uid="{00000000-0005-0000-0000-00000E250000}"/>
    <cellStyle name="L_Programme_Vytilla_DLF Riverside 2" xfId="9505" xr:uid="{00000000-0005-0000-0000-00000F250000}"/>
    <cellStyle name="L_PSE-IT Noida-r 3" xfId="9506" xr:uid="{00000000-0005-0000-0000-000010250000}"/>
    <cellStyle name="L_R F I  LOG" xfId="9507" xr:uid="{00000000-0005-0000-0000-000011250000}"/>
    <cellStyle name="L_RA" xfId="9508" xr:uid="{00000000-0005-0000-0000-000012250000}"/>
    <cellStyle name="L_Rate Ana " xfId="9509" xr:uid="{00000000-0005-0000-0000-000013250000}"/>
    <cellStyle name="L_RATE ANALYSIS_Sample" xfId="9510" xr:uid="{00000000-0005-0000-0000-000014250000}"/>
    <cellStyle name="L_RATE ANALYSIS_Sample_Costing final 30.40 crore" xfId="9511" xr:uid="{00000000-0005-0000-0000-000015250000}"/>
    <cellStyle name="L_RATE ANALYSIS_Sample_Costing final 30.40 crore 2" xfId="9512" xr:uid="{00000000-0005-0000-0000-000016250000}"/>
    <cellStyle name="L_Reconciliation for May '08" xfId="9513" xr:uid="{00000000-0005-0000-0000-000017250000}"/>
    <cellStyle name="L_Reconciliation upto 30 06 09 (To be Submitted)" xfId="9514" xr:uid="{00000000-0005-0000-0000-000018250000}"/>
    <cellStyle name="L_Reconcilliation upto 30 06 09 (Corrected)" xfId="9515" xr:uid="{00000000-0005-0000-0000-000019250000}"/>
    <cellStyle name="L_Reconcilliation upto 30.06.09 (Corrected)" xfId="9516" xr:uid="{00000000-0005-0000-0000-00001A250000}"/>
    <cellStyle name="L_Register" xfId="9517" xr:uid="{00000000-0005-0000-0000-00001B250000}"/>
    <cellStyle name="L_Register 2" xfId="9518" xr:uid="{00000000-0005-0000-0000-00001C250000}"/>
    <cellStyle name="L_Res-Item Rate Analysis-r2_ RAP4" xfId="9519" xr:uid="{00000000-0005-0000-0000-00001D250000}"/>
    <cellStyle name="L_Res-Item Rate Analysis-r2_ RAP4 2" xfId="9520" xr:uid="{00000000-0005-0000-0000-00001E250000}"/>
    <cellStyle name="L_Res-Item Rate Analysis-r2_ RAP4 3" xfId="9521" xr:uid="{00000000-0005-0000-0000-00001F250000}"/>
    <cellStyle name="L_Res-Item Rate Analysis-r2_ RAP4 3 2" xfId="9522" xr:uid="{00000000-0005-0000-0000-000020250000}"/>
    <cellStyle name="L_Res-Item Rate Analysis-r2_ RAP4 4" xfId="9523" xr:uid="{00000000-0005-0000-0000-000021250000}"/>
    <cellStyle name="L_Res-Item Rate Analysis-r2_Tapan" xfId="9524" xr:uid="{00000000-0005-0000-0000-000022250000}"/>
    <cellStyle name="L_Res-Item Rate Analysis-r2_Tapan 2" xfId="9525" xr:uid="{00000000-0005-0000-0000-000023250000}"/>
    <cellStyle name="L_Res-Item Rate Analysis-r2_Tapan 3" xfId="9526" xr:uid="{00000000-0005-0000-0000-000024250000}"/>
    <cellStyle name="L_Res-Item Rate Analysis-r2_Tapan 3 2" xfId="9527" xr:uid="{00000000-0005-0000-0000-000025250000}"/>
    <cellStyle name="L_Res-Item Rate Analysis-r2_Tapan 4" xfId="9528" xr:uid="{00000000-0005-0000-0000-000026250000}"/>
    <cellStyle name="L_revised 20.03.06Morarjee swan-Sewree option INDT" xfId="9529" xr:uid="{00000000-0005-0000-0000-000027250000}"/>
    <cellStyle name="L_Runwal orchard residencesghatkopar" xfId="9530" xr:uid="{00000000-0005-0000-0000-000028250000}"/>
    <cellStyle name="L_SBM School 8th RA Bill-April-10" xfId="9531" xr:uid="{00000000-0005-0000-0000-000029250000}"/>
    <cellStyle name="L_SBM School Final Bill-(10-05 to12-2010)" xfId="9532" xr:uid="{00000000-0005-0000-0000-00002A250000}"/>
    <cellStyle name="L_SCOPE OF WORK STR-FIN-SPCL-CONTRACT" xfId="9533" xr:uid="{00000000-0005-0000-0000-00002B250000}"/>
    <cellStyle name="L_Sheet1" xfId="9534" xr:uid="{00000000-0005-0000-0000-00002C250000}"/>
    <cellStyle name="L_Sheet1_Costing final 30.40 crore" xfId="9535" xr:uid="{00000000-0005-0000-0000-00002D250000}"/>
    <cellStyle name="L_Sheet1_Costing final 30.40 crore 2" xfId="9536" xr:uid="{00000000-0005-0000-0000-00002E250000}"/>
    <cellStyle name="L_sITE EXPENSES" xfId="9537" xr:uid="{00000000-0005-0000-0000-00002F250000}"/>
    <cellStyle name="L_Submitted_27.10.05" xfId="9538" xr:uid="{00000000-0005-0000-0000-000030250000}"/>
    <cellStyle name="L_Submitted_27.10.05_Costing final 30.40 crore" xfId="9539" xr:uid="{00000000-0005-0000-0000-000031250000}"/>
    <cellStyle name="L_Submitted_27.10.05_Costing final 30.40 crore 2" xfId="9540" xr:uid="{00000000-0005-0000-0000-000032250000}"/>
    <cellStyle name="L_Summary 15 acre Final" xfId="9541" xr:uid="{00000000-0005-0000-0000-000033250000}"/>
    <cellStyle name="L_Swan-free issue 02.03.05" xfId="9542" xr:uid="{00000000-0005-0000-0000-000034250000}"/>
    <cellStyle name="L_Tender vs alternate grid pattern" xfId="9543" xr:uid="{00000000-0005-0000-0000-000035250000}"/>
    <cellStyle name="L_Transferable Material VAT Liablity - SBM Homes (Sep-2010)" xfId="9544" xr:uid="{00000000-0005-0000-0000-000036250000}"/>
    <cellStyle name="L_VSNL Centre at BKC" xfId="9545" xr:uid="{00000000-0005-0000-0000-000037250000}"/>
    <cellStyle name="L_Vytilla-Cochin" xfId="9546" xr:uid="{00000000-0005-0000-0000-000038250000}"/>
    <cellStyle name="L_WECM 21.02.07(BOQ)" xfId="9547" xr:uid="{00000000-0005-0000-0000-000039250000}"/>
    <cellStyle name="L_With Local glass" xfId="9548" xr:uid="{00000000-0005-0000-0000-00003A250000}"/>
    <cellStyle name="L_Working_Submitted" xfId="9549" xr:uid="{00000000-0005-0000-0000-00003B250000}"/>
    <cellStyle name="L_Working_Submitted_Costing final 30.40 crore" xfId="9550" xr:uid="{00000000-0005-0000-0000-00003C250000}"/>
    <cellStyle name="L_Working_Submitted_Costing final 30.40 crore 2" xfId="9551" xr:uid="{00000000-0005-0000-0000-00003D250000}"/>
    <cellStyle name="L_WPR 21 to 27 Jan '08" xfId="9552" xr:uid="{00000000-0005-0000-0000-00003E250000}"/>
    <cellStyle name="L_WPR 21 to 27 Jan '08 2" xfId="9553" xr:uid="{00000000-0005-0000-0000-00003F250000}"/>
    <cellStyle name="L_WPR 28th Jan 08 to 03rd Feb '08" xfId="9554" xr:uid="{00000000-0005-0000-0000-000040250000}"/>
    <cellStyle name="L_WPR 28th Jan 08 to 03rd Feb '08 2" xfId="9555" xr:uid="{00000000-0005-0000-0000-000041250000}"/>
    <cellStyle name="L_WPR- DLF INFOCITY CHENNAI - 13.08.07 TO 19.08.07" xfId="9556" xr:uid="{00000000-0005-0000-0000-000042250000}"/>
    <cellStyle name="L_WPR- DLF INFOCITY CHENNAI - 13.08.07 TO 19.08.07 2" xfId="9557" xr:uid="{00000000-0005-0000-0000-000043250000}"/>
    <cellStyle name="L_WPR_25th Aug_to_31st Aug_08" xfId="9558" xr:uid="{00000000-0005-0000-0000-000044250000}"/>
    <cellStyle name="L_WPR_25th Aug_to_31st Aug_08 2" xfId="9559" xr:uid="{00000000-0005-0000-0000-000045250000}"/>
    <cellStyle name="L_WPR_31st_Mar_to_5th_Apr_08" xfId="9560" xr:uid="{00000000-0005-0000-0000-000046250000}"/>
    <cellStyle name="L_WPR_31st_Mar_to_5th_Apr_08 2" xfId="9561" xr:uid="{00000000-0005-0000-0000-000047250000}"/>
    <cellStyle name="L_Z-Labour Camp Detail" xfId="9562" xr:uid="{00000000-0005-0000-0000-000048250000}"/>
    <cellStyle name="Labels - Style3" xfId="9563" xr:uid="{00000000-0005-0000-0000-000049250000}"/>
    <cellStyle name="Labels - Style3 2" xfId="9564" xr:uid="{00000000-0005-0000-0000-00004A250000}"/>
    <cellStyle name="Labels - Style3 2 2" xfId="9565" xr:uid="{00000000-0005-0000-0000-00004B250000}"/>
    <cellStyle name="Labels - Style3 3" xfId="9566" xr:uid="{00000000-0005-0000-0000-00004C250000}"/>
    <cellStyle name="Labels - Style3 3 2" xfId="9567" xr:uid="{00000000-0005-0000-0000-00004D250000}"/>
    <cellStyle name="Labels - Style3 4" xfId="9568" xr:uid="{00000000-0005-0000-0000-00004E250000}"/>
    <cellStyle name="Labels - Style3 4 2" xfId="9569" xr:uid="{00000000-0005-0000-0000-00004F250000}"/>
    <cellStyle name="Labels - Style3 5" xfId="9570" xr:uid="{00000000-0005-0000-0000-000050250000}"/>
    <cellStyle name="Labels - Style3 5 2" xfId="9571" xr:uid="{00000000-0005-0000-0000-000051250000}"/>
    <cellStyle name="Labels - Style3 6" xfId="9572" xr:uid="{00000000-0005-0000-0000-000052250000}"/>
    <cellStyle name="Length" xfId="9573" xr:uid="{00000000-0005-0000-0000-000053250000}"/>
    <cellStyle name="Length 2" xfId="9574" xr:uid="{00000000-0005-0000-0000-000054250000}"/>
    <cellStyle name="Length 3" xfId="9575" xr:uid="{00000000-0005-0000-0000-000055250000}"/>
    <cellStyle name="Length 3 2" xfId="9576" xr:uid="{00000000-0005-0000-0000-000056250000}"/>
    <cellStyle name="Length 4" xfId="9577" xr:uid="{00000000-0005-0000-0000-000057250000}"/>
    <cellStyle name="Length 5" xfId="9578" xr:uid="{00000000-0005-0000-0000-000058250000}"/>
    <cellStyle name="Length_1. R_I_DLF Cost Plus working Final" xfId="9579" xr:uid="{00000000-0005-0000-0000-000059250000}"/>
    <cellStyle name="Level 2 Total" xfId="9580" xr:uid="{00000000-0005-0000-0000-00005A250000}"/>
    <cellStyle name="Level 2 Total 2" xfId="9581" xr:uid="{00000000-0005-0000-0000-00005B250000}"/>
    <cellStyle name="Level 2 Total 2 2" xfId="9582" xr:uid="{00000000-0005-0000-0000-00005C250000}"/>
    <cellStyle name="Level 2 Total 3" xfId="9583" xr:uid="{00000000-0005-0000-0000-00005D250000}"/>
    <cellStyle name="Level 2 Total 3 2" xfId="9584" xr:uid="{00000000-0005-0000-0000-00005E250000}"/>
    <cellStyle name="Level 2 Total 4" xfId="9585" xr:uid="{00000000-0005-0000-0000-00005F250000}"/>
    <cellStyle name="Level 2 Total 4 2" xfId="9586" xr:uid="{00000000-0005-0000-0000-000060250000}"/>
    <cellStyle name="Level 2 Total 5" xfId="9587" xr:uid="{00000000-0005-0000-0000-000061250000}"/>
    <cellStyle name="level 3" xfId="9588" xr:uid="{00000000-0005-0000-0000-000062250000}"/>
    <cellStyle name="level3" xfId="9589" xr:uid="{00000000-0005-0000-0000-000063250000}"/>
    <cellStyle name="ligne_detail" xfId="9590" xr:uid="{00000000-0005-0000-0000-000064250000}"/>
    <cellStyle name="Linie" xfId="9591" xr:uid="{00000000-0005-0000-0000-000065250000}"/>
    <cellStyle name="Linie 2" xfId="9592" xr:uid="{00000000-0005-0000-0000-000066250000}"/>
    <cellStyle name="Linie 3" xfId="9593" xr:uid="{00000000-0005-0000-0000-000067250000}"/>
    <cellStyle name="Linie_BEGUR Structure BOQ with DPL_Cost 24112011" xfId="9594" xr:uid="{00000000-0005-0000-0000-000068250000}"/>
    <cellStyle name="Linie-nr" xfId="9595" xr:uid="{00000000-0005-0000-0000-000069250000}"/>
    <cellStyle name="Linie-nr 2" xfId="9596" xr:uid="{00000000-0005-0000-0000-00006A250000}"/>
    <cellStyle name="Linie-nr 3" xfId="9597" xr:uid="{00000000-0005-0000-0000-00006B250000}"/>
    <cellStyle name="Linie-nr 3 2" xfId="9598" xr:uid="{00000000-0005-0000-0000-00006C250000}"/>
    <cellStyle name="Linie-nr 4" xfId="9599" xr:uid="{00000000-0005-0000-0000-00006D250000}"/>
    <cellStyle name="Linie-nr_BEGUR Structure BOQ with DPL_Cost 24112011" xfId="9600" xr:uid="{00000000-0005-0000-0000-00006E250000}"/>
    <cellStyle name="Link Currency (0)" xfId="9601" xr:uid="{00000000-0005-0000-0000-00006F250000}"/>
    <cellStyle name="Link Currency (0) 2" xfId="9602" xr:uid="{00000000-0005-0000-0000-000070250000}"/>
    <cellStyle name="Link Currency (2)" xfId="9603" xr:uid="{00000000-0005-0000-0000-000071250000}"/>
    <cellStyle name="Link Currency (2) 2" xfId="9604" xr:uid="{00000000-0005-0000-0000-000072250000}"/>
    <cellStyle name="Link Units (0)" xfId="9605" xr:uid="{00000000-0005-0000-0000-000073250000}"/>
    <cellStyle name="Link Units (0) 2" xfId="9606" xr:uid="{00000000-0005-0000-0000-000074250000}"/>
    <cellStyle name="Link Units (1)" xfId="9607" xr:uid="{00000000-0005-0000-0000-000075250000}"/>
    <cellStyle name="Link Units (1) 2" xfId="9608" xr:uid="{00000000-0005-0000-0000-000076250000}"/>
    <cellStyle name="Link Units (2)" xfId="9609" xr:uid="{00000000-0005-0000-0000-000077250000}"/>
    <cellStyle name="Link Units (2) 2" xfId="9610" xr:uid="{00000000-0005-0000-0000-000078250000}"/>
    <cellStyle name="Linked" xfId="9611" xr:uid="{00000000-0005-0000-0000-000079250000}"/>
    <cellStyle name="Linked Cell 1" xfId="9612" xr:uid="{00000000-0005-0000-0000-00007A250000}"/>
    <cellStyle name="Linked Cell 1 1" xfId="9613" xr:uid="{00000000-0005-0000-0000-00007B250000}"/>
    <cellStyle name="Linked Cell 10" xfId="9614" xr:uid="{00000000-0005-0000-0000-00007C250000}"/>
    <cellStyle name="Linked Cell 10 2" xfId="9615" xr:uid="{00000000-0005-0000-0000-00007D250000}"/>
    <cellStyle name="Linked Cell 2" xfId="9616" xr:uid="{00000000-0005-0000-0000-00007E250000}"/>
    <cellStyle name="Linked Cell 2 1" xfId="9617" xr:uid="{00000000-0005-0000-0000-00007F250000}"/>
    <cellStyle name="Linked Cell 2 2" xfId="9618" xr:uid="{00000000-0005-0000-0000-000080250000}"/>
    <cellStyle name="Linked Cell 2 2 2" xfId="9619" xr:uid="{00000000-0005-0000-0000-000081250000}"/>
    <cellStyle name="Linked Cell 2 3" xfId="9620" xr:uid="{00000000-0005-0000-0000-000082250000}"/>
    <cellStyle name="Linked Cell 2_BOQ" xfId="9621" xr:uid="{00000000-0005-0000-0000-000083250000}"/>
    <cellStyle name="Linked Cell 3" xfId="9622" xr:uid="{00000000-0005-0000-0000-000084250000}"/>
    <cellStyle name="Linked Cell 3 1" xfId="9623" xr:uid="{00000000-0005-0000-0000-000085250000}"/>
    <cellStyle name="Linked Cell 3 2" xfId="9624" xr:uid="{00000000-0005-0000-0000-000086250000}"/>
    <cellStyle name="Linked Cell 3 2 2" xfId="9625" xr:uid="{00000000-0005-0000-0000-000087250000}"/>
    <cellStyle name="Linked Cell 3 3" xfId="9626" xr:uid="{00000000-0005-0000-0000-000088250000}"/>
    <cellStyle name="Linked Cell 3_BOQ" xfId="9627" xr:uid="{00000000-0005-0000-0000-000089250000}"/>
    <cellStyle name="Linked Cell 4" xfId="9628" xr:uid="{00000000-0005-0000-0000-00008A250000}"/>
    <cellStyle name="Linked Cell 4 1" xfId="9629" xr:uid="{00000000-0005-0000-0000-00008B250000}"/>
    <cellStyle name="Linked Cell 4 2" xfId="9630" xr:uid="{00000000-0005-0000-0000-00008C250000}"/>
    <cellStyle name="Linked Cell 5" xfId="9631" xr:uid="{00000000-0005-0000-0000-00008D250000}"/>
    <cellStyle name="Linked Cell 5 2" xfId="9632" xr:uid="{00000000-0005-0000-0000-00008E250000}"/>
    <cellStyle name="Linked Cell 6" xfId="9633" xr:uid="{00000000-0005-0000-0000-00008F250000}"/>
    <cellStyle name="Linked Cell 6 2" xfId="9634" xr:uid="{00000000-0005-0000-0000-000090250000}"/>
    <cellStyle name="Linked Cell 7" xfId="9635" xr:uid="{00000000-0005-0000-0000-000091250000}"/>
    <cellStyle name="Linked Cell 7 2" xfId="9636" xr:uid="{00000000-0005-0000-0000-000092250000}"/>
    <cellStyle name="Linked Cell 8" xfId="9637" xr:uid="{00000000-0005-0000-0000-000093250000}"/>
    <cellStyle name="Linked Cell 8 2" xfId="9638" xr:uid="{00000000-0005-0000-0000-000094250000}"/>
    <cellStyle name="Linked Cell 9" xfId="9639" xr:uid="{00000000-0005-0000-0000-000095250000}"/>
    <cellStyle name="Linked Cell 9 2" xfId="9640" xr:uid="{00000000-0005-0000-0000-000096250000}"/>
    <cellStyle name="Linked Cells" xfId="9641" xr:uid="{00000000-0005-0000-0000-000097250000}"/>
    <cellStyle name="M" xfId="9642" xr:uid="{00000000-0005-0000-0000-000098250000}"/>
    <cellStyle name="M 2" xfId="9643" xr:uid="{00000000-0005-0000-0000-000099250000}"/>
    <cellStyle name="M 3" xfId="9644" xr:uid="{00000000-0005-0000-0000-00009A250000}"/>
    <cellStyle name="M 3 2" xfId="9645" xr:uid="{00000000-0005-0000-0000-00009B250000}"/>
    <cellStyle name="M 4" xfId="9646" xr:uid="{00000000-0005-0000-0000-00009C250000}"/>
    <cellStyle name="m/d/yy" xfId="9647" xr:uid="{00000000-0005-0000-0000-00009D250000}"/>
    <cellStyle name="m/d/yy 2" xfId="9648" xr:uid="{00000000-0005-0000-0000-00009E250000}"/>
    <cellStyle name="m/d/yy 2 2" xfId="9649" xr:uid="{00000000-0005-0000-0000-00009F250000}"/>
    <cellStyle name="m/d/yy 3" xfId="9650" xr:uid="{00000000-0005-0000-0000-0000A0250000}"/>
    <cellStyle name="m/d/yy 3 2" xfId="9651" xr:uid="{00000000-0005-0000-0000-0000A1250000}"/>
    <cellStyle name="m/d/yy 4" xfId="9652" xr:uid="{00000000-0005-0000-0000-0000A2250000}"/>
    <cellStyle name="m/d/yy 4 2" xfId="9653" xr:uid="{00000000-0005-0000-0000-0000A3250000}"/>
    <cellStyle name="m/d/yy 5" xfId="9654" xr:uid="{00000000-0005-0000-0000-0000A4250000}"/>
    <cellStyle name="M_004 - May' 08 - Reconcilation" xfId="9655" xr:uid="{00000000-0005-0000-0000-0000A5250000}"/>
    <cellStyle name="M_005- June '08- Reconciliation" xfId="9656" xr:uid="{00000000-0005-0000-0000-0000A6250000}"/>
    <cellStyle name="M_006- July '08- Reconciliation" xfId="9657" xr:uid="{00000000-0005-0000-0000-0000A7250000}"/>
    <cellStyle name="M_03 Tender (BOQ)" xfId="9658" xr:uid="{00000000-0005-0000-0000-0000A8250000}"/>
    <cellStyle name="M_1. R_I_DLF Cost Plus working Final" xfId="9659" xr:uid="{00000000-0005-0000-0000-0000A9250000}"/>
    <cellStyle name="M_22nd RA Bill- March-10 @ Magnolia B L Gupta" xfId="9660" xr:uid="{00000000-0005-0000-0000-0000AA250000}"/>
    <cellStyle name="M_adj 15acre Jun08" xfId="9661" xr:uid="{00000000-0005-0000-0000-0000AB250000}"/>
    <cellStyle name="M_Adj 7B Report June 07- Feb 08" xfId="9662" xr:uid="{00000000-0005-0000-0000-0000AC250000}"/>
    <cellStyle name="M_adjustment 7A Apr-Oct08" xfId="9663" xr:uid="{00000000-0005-0000-0000-0000AD250000}"/>
    <cellStyle name="M_Balance BOQ &amp; Cost Calculation" xfId="9664" xr:uid="{00000000-0005-0000-0000-0000AE250000}"/>
    <cellStyle name="M_Balance BOQ &amp; Cost Calculation 2" xfId="9665" xr:uid="{00000000-0005-0000-0000-0000AF250000}"/>
    <cellStyle name="M_Barricading_ Billing -01_Begur" xfId="9666" xr:uid="{00000000-0005-0000-0000-0000B0250000}"/>
    <cellStyle name="M_BEGUR  str BOQ" xfId="9667" xr:uid="{00000000-0005-0000-0000-0000B1250000}"/>
    <cellStyle name="M_BEGUR  str BOQ 2" xfId="9668" xr:uid="{00000000-0005-0000-0000-0000B2250000}"/>
    <cellStyle name="M_BEGUR FINISHING" xfId="9669" xr:uid="{00000000-0005-0000-0000-0000B3250000}"/>
    <cellStyle name="M_Billing New Formet" xfId="9670" xr:uid="{00000000-0005-0000-0000-0000B4250000}"/>
    <cellStyle name="M_Blank formats annexures -  Cost plus" xfId="9671" xr:uid="{00000000-0005-0000-0000-0000B5250000}"/>
    <cellStyle name="M_Blank formats annexures -  Cost plus_Costing final 30.40 crore" xfId="9672" xr:uid="{00000000-0005-0000-0000-0000B6250000}"/>
    <cellStyle name="M_Blank formats annexures -  Cost plus_Costing final 30.40 crore 2" xfId="9673" xr:uid="{00000000-0005-0000-0000-0000B7250000}"/>
    <cellStyle name="M_Book1" xfId="9674" xr:uid="{00000000-0005-0000-0000-0000B8250000}"/>
    <cellStyle name="M_Book1 (39)" xfId="9675" xr:uid="{00000000-0005-0000-0000-0000B9250000}"/>
    <cellStyle name="M_Book3" xfId="9676" xr:uid="{00000000-0005-0000-0000-0000BA250000}"/>
    <cellStyle name="M_BOQ" xfId="9677" xr:uid="{00000000-0005-0000-0000-0000BB250000}"/>
    <cellStyle name="M_BOQ - Mockup" xfId="9678" xr:uid="{00000000-0005-0000-0000-0000BC250000}"/>
    <cellStyle name="M_BOQ_Costing final 30.40 crore" xfId="9679" xr:uid="{00000000-0005-0000-0000-0000BD250000}"/>
    <cellStyle name="M_BOQ_Costing final 30.40 crore 2" xfId="9680" xr:uid="{00000000-0005-0000-0000-0000BE250000}"/>
    <cellStyle name="M_BOQ+DOM+SPEC" xfId="9681" xr:uid="{00000000-0005-0000-0000-0000BF250000}"/>
    <cellStyle name="M_BOQ-COG-261208" xfId="9682" xr:uid="{00000000-0005-0000-0000-0000C0250000}"/>
    <cellStyle name="M_BOQS(Split with MS)-20.04" xfId="9683" xr:uid="{00000000-0005-0000-0000-0000C1250000}"/>
    <cellStyle name="M_CANARA BANK281105" xfId="9684" xr:uid="{00000000-0005-0000-0000-0000C2250000}"/>
    <cellStyle name="M_Cognizant working 18.12.08" xfId="9685" xr:uid="{00000000-0005-0000-0000-0000C3250000}"/>
    <cellStyle name="M_Com - handover-Tata Communications - Chennai" xfId="9686" xr:uid="{00000000-0005-0000-0000-0000C4250000}"/>
    <cellStyle name="M_CONTRACT REVIEW- JASOLA TOWERS-FEB07" xfId="9687" xr:uid="{00000000-0005-0000-0000-0000C5250000}"/>
    <cellStyle name="M_CONTRACT REVIEW- JASOLA TOWERS-FEB07 2" xfId="9688" xr:uid="{00000000-0005-0000-0000-0000C6250000}"/>
    <cellStyle name="M_CONTRACT REVIEW- JASOLA TOWERS-FEB07 3" xfId="9689" xr:uid="{00000000-0005-0000-0000-0000C7250000}"/>
    <cellStyle name="M_CONTRACT REVIEW- JASOLA TOWERS-FEB07 3 2" xfId="9690" xr:uid="{00000000-0005-0000-0000-0000C8250000}"/>
    <cellStyle name="M_CONTRACT REVIEW- JASOLA TOWERS-FEB07 4" xfId="9691" xr:uid="{00000000-0005-0000-0000-0000C9250000}"/>
    <cellStyle name="M_Copy of Costing" xfId="9692" xr:uid="{00000000-0005-0000-0000-0000CA250000}"/>
    <cellStyle name="M_Copy of Costing_Costing final 30.40 crore" xfId="9693" xr:uid="{00000000-0005-0000-0000-0000CB250000}"/>
    <cellStyle name="M_Copy of Costing_Costing final 30.40 crore 2" xfId="9694" xr:uid="{00000000-0005-0000-0000-0000CC250000}"/>
    <cellStyle name="M_Copy of Costing_Gurgaon 1 _29.07.04 _ MDS" xfId="9695" xr:uid="{00000000-0005-0000-0000-0000CD250000}"/>
    <cellStyle name="M_Copy of Costing_Gurgaon 1 _29.07.04 _ MDS_Costing final 30.40 crore" xfId="9696" xr:uid="{00000000-0005-0000-0000-0000CE250000}"/>
    <cellStyle name="M_Copy of Costing_Gurgaon 1 _29.07.04 _ MDS_Costing final 30.40 crore 2" xfId="9697" xr:uid="{00000000-0005-0000-0000-0000CF250000}"/>
    <cellStyle name="M_Copy of Oberoi RA Bill 22 August 0804.09.08 Revised " xfId="9698" xr:uid="{00000000-0005-0000-0000-0000D0250000}"/>
    <cellStyle name="M_Copy of Progress tracker Mar Apr 08" xfId="9699" xr:uid="{00000000-0005-0000-0000-0000D1250000}"/>
    <cellStyle name="M_Copy of Progress tracker Mar Apr 08 2" xfId="9700" xr:uid="{00000000-0005-0000-0000-0000D2250000}"/>
    <cellStyle name="M_Copy of Project billing RA-10_Begur" xfId="9701" xr:uid="{00000000-0005-0000-0000-0000D3250000}"/>
    <cellStyle name="M_Copy of PSE-IT Noida-r 3" xfId="9702" xr:uid="{00000000-0005-0000-0000-0000D4250000}"/>
    <cellStyle name="M_Copy of Revised 1 aadarsh09.12.06" xfId="9703" xr:uid="{00000000-0005-0000-0000-0000D5250000}"/>
    <cellStyle name="M_Copy of Transferable Material VAT Liablity - SBM Homes (Sep-2010) (2) (2)" xfId="9704" xr:uid="{00000000-0005-0000-0000-0000D6250000}"/>
    <cellStyle name="M_Costing - ITC Main Revised Qty- 11.01_ ITC Main" xfId="9705" xr:uid="{00000000-0005-0000-0000-0000D7250000}"/>
    <cellStyle name="M_Costing - ITC Main Revised Qty- 11.01_ ITC Main_Costing final 30.40 crore" xfId="9706" xr:uid="{00000000-0005-0000-0000-0000D8250000}"/>
    <cellStyle name="M_Costing - ITC Main Revised Qty- 11.01_ ITC Main_Costing final 30.40 crore 2" xfId="9707" xr:uid="{00000000-0005-0000-0000-0000D9250000}"/>
    <cellStyle name="M_Costing - MBD Books-20.12" xfId="9708" xr:uid="{00000000-0005-0000-0000-0000DA250000}"/>
    <cellStyle name="M_Costing - MBD Books-20.12_Costing final 30.40 crore" xfId="9709" xr:uid="{00000000-0005-0000-0000-0000DB250000}"/>
    <cellStyle name="M_Costing - MBD Books-20.12_Costing final 30.40 crore 2" xfId="9710" xr:uid="{00000000-0005-0000-0000-0000DC250000}"/>
    <cellStyle name="M_Costing DLF -Noida Mall 06.09.2011" xfId="9711" xr:uid="{00000000-0005-0000-0000-0000DD250000}"/>
    <cellStyle name="M_Costing final 30.40 crore" xfId="9712" xr:uid="{00000000-0005-0000-0000-0000DE250000}"/>
    <cellStyle name="M_Costing final 30.40 crore 2" xfId="9713" xr:uid="{00000000-0005-0000-0000-0000DF250000}"/>
    <cellStyle name="M_Costing -IREO.xls AB-12.01" xfId="9714" xr:uid="{00000000-0005-0000-0000-0000E0250000}"/>
    <cellStyle name="M_Costing_Birla Sugar_9.4.05" xfId="9715" xr:uid="{00000000-0005-0000-0000-0000E1250000}"/>
    <cellStyle name="M_Costing_Birla Sugar_9.4.05_Costing final 30.40 crore" xfId="9716" xr:uid="{00000000-0005-0000-0000-0000E2250000}"/>
    <cellStyle name="M_Costing_Birla Sugar_9.4.05_Costing final 30.40 crore 2" xfId="9717" xr:uid="{00000000-0005-0000-0000-0000E3250000}"/>
    <cellStyle name="M_Costing_District Court" xfId="9718" xr:uid="{00000000-0005-0000-0000-0000E4250000}"/>
    <cellStyle name="M_Costing_District Court_Costing final 30.40 crore" xfId="9719" xr:uid="{00000000-0005-0000-0000-0000E5250000}"/>
    <cellStyle name="M_Costing_District Court_Costing final 30.40 crore 2" xfId="9720" xr:uid="{00000000-0005-0000-0000-0000E6250000}"/>
    <cellStyle name="M_Costing_Hero Honda_Haridwar" xfId="9721" xr:uid="{00000000-0005-0000-0000-0000E7250000}"/>
    <cellStyle name="M_Costing_Hero Honda_Haridwar_Costing final 30.40 crore" xfId="9722" xr:uid="{00000000-0005-0000-0000-0000E8250000}"/>
    <cellStyle name="M_Costing_Hero Honda_Haridwar_Costing final 30.40 crore 2" xfId="9723" xr:uid="{00000000-0005-0000-0000-0000E9250000}"/>
    <cellStyle name="M_Costing_Indian Chancery_4.06.06" xfId="9724" xr:uid="{00000000-0005-0000-0000-0000EA250000}"/>
    <cellStyle name="M_Costing_Indian Chancery_4.06.06_Costing final 30.40 crore" xfId="9725" xr:uid="{00000000-0005-0000-0000-0000EB250000}"/>
    <cellStyle name="M_Costing_Indian Chancery_4.06.06_Costing final 30.40 crore 2" xfId="9726" xr:uid="{00000000-0005-0000-0000-0000EC250000}"/>
    <cellStyle name="M_Costing_Inst. Bld-Emirates Group-Noida-13.06.06" xfId="9727" xr:uid="{00000000-0005-0000-0000-0000ED250000}"/>
    <cellStyle name="M_Costing_Inst. Bld-Emirates Group-Noida-13.06.06_Costing final 30.40 crore" xfId="9728" xr:uid="{00000000-0005-0000-0000-0000EE250000}"/>
    <cellStyle name="M_Costing_Inst. Bld-Emirates Group-Noida-13.06.06_Costing final 30.40 crore 2" xfId="9729" xr:uid="{00000000-0005-0000-0000-0000EF250000}"/>
    <cellStyle name="M_Costing_Nicholas_21.12.04" xfId="9730" xr:uid="{00000000-0005-0000-0000-0000F0250000}"/>
    <cellStyle name="M_Costing_Nicholas_21.12.04_Costing final 30.40 crore" xfId="9731" xr:uid="{00000000-0005-0000-0000-0000F1250000}"/>
    <cellStyle name="M_Costing_Nicholas_21.12.04_Costing final 30.40 crore 2" xfId="9732" xr:uid="{00000000-0005-0000-0000-0000F2250000}"/>
    <cellStyle name="M_Curtain wall" xfId="9733" xr:uid="{00000000-0005-0000-0000-0000F3250000}"/>
    <cellStyle name="M_Disallowed Cost 200309" xfId="9734" xr:uid="{00000000-0005-0000-0000-0000F4250000}"/>
    <cellStyle name="M_Disallowed cost MOI" xfId="9735" xr:uid="{00000000-0005-0000-0000-0000F5250000}"/>
    <cellStyle name="M_DLF Agrrement _ Formats _10A" xfId="9736" xr:uid="{00000000-0005-0000-0000-0000F6250000}"/>
    <cellStyle name="M_DLF Agrrement _ Formats _10A_Costing final 30.40 crore" xfId="9737" xr:uid="{00000000-0005-0000-0000-0000F7250000}"/>
    <cellStyle name="M_DLF Agrrement _ Formats _10A_Costing final 30.40 crore 2" xfId="9738" xr:uid="{00000000-0005-0000-0000-0000F8250000}"/>
    <cellStyle name="M_DLF Cyber Tower _02.06.05 l" xfId="9739" xr:uid="{00000000-0005-0000-0000-0000F9250000}"/>
    <cellStyle name="M_DLF Cyber Tower _02.06.05 l_Costing final 30.40 crore" xfId="9740" xr:uid="{00000000-0005-0000-0000-0000FA250000}"/>
    <cellStyle name="M_DLF Cyber Tower _02.06.05 l_Costing final 30.40 crore 2" xfId="9741" xr:uid="{00000000-0005-0000-0000-0000FB250000}"/>
    <cellStyle name="M_DLF Hyderabad - BOQ 7 09 06 - Handover-1" xfId="9742" xr:uid="{00000000-0005-0000-0000-0000FC250000}"/>
    <cellStyle name="M_DLF Site Expenses" xfId="9743" xr:uid="{00000000-0005-0000-0000-0000FD250000}"/>
    <cellStyle name="M_DLF_Equipment_Formwork" xfId="9744" xr:uid="{00000000-0005-0000-0000-0000FE250000}"/>
    <cellStyle name="M_DLF_Equipment_Formwork R4" xfId="9745" xr:uid="{00000000-0005-0000-0000-0000FF250000}"/>
    <cellStyle name="M_DLF_Equipment_Formwork R4 2" xfId="9746" xr:uid="{00000000-0005-0000-0000-000000260000}"/>
    <cellStyle name="M_DLF_West End IDC1" xfId="9747" xr:uid="{00000000-0005-0000-0000-000001260000}"/>
    <cellStyle name="M_Drawing Release Schedule" xfId="9748" xr:uid="{00000000-0005-0000-0000-000002260000}"/>
    <cellStyle name="M_Drawing Release Schedule 2" xfId="9749" xr:uid="{00000000-0005-0000-0000-000003260000}"/>
    <cellStyle name="M_drawings Register" xfId="9750" xr:uid="{00000000-0005-0000-0000-000004260000}"/>
    <cellStyle name="M_drawings Register 2" xfId="9751" xr:uid="{00000000-0005-0000-0000-000005260000}"/>
    <cellStyle name="M_drawings Register as on 01-12-08" xfId="9752" xr:uid="{00000000-0005-0000-0000-000006260000}"/>
    <cellStyle name="M_drawings Register as on 01-12-08 2" xfId="9753" xr:uid="{00000000-0005-0000-0000-000007260000}"/>
    <cellStyle name="M_drawings Register as on 040409" xfId="9754" xr:uid="{00000000-0005-0000-0000-000008260000}"/>
    <cellStyle name="M_drawings Register as on 040409 2" xfId="9755" xr:uid="{00000000-0005-0000-0000-000009260000}"/>
    <cellStyle name="M_drawings Register as on 040909" xfId="9756" xr:uid="{00000000-0005-0000-0000-00000A260000}"/>
    <cellStyle name="M_drawings Register as on 040909 2" xfId="9757" xr:uid="{00000000-0005-0000-0000-00000B260000}"/>
    <cellStyle name="M_drawings Register as on 240409" xfId="9758" xr:uid="{00000000-0005-0000-0000-00000C260000}"/>
    <cellStyle name="M_drawings Register as on 240409 2" xfId="9759" xr:uid="{00000000-0005-0000-0000-00000D260000}"/>
    <cellStyle name="M_drawings Register as on 240909" xfId="9760" xr:uid="{00000000-0005-0000-0000-00000E260000}"/>
    <cellStyle name="M_drawings Register as on 240909 2" xfId="9761" xr:uid="{00000000-0005-0000-0000-00000F260000}"/>
    <cellStyle name="M_drawings Register as on 28-1-09" xfId="9762" xr:uid="{00000000-0005-0000-0000-000010260000}"/>
    <cellStyle name="M_drawings Register as on 28-1-09 2" xfId="9763" xr:uid="{00000000-0005-0000-0000-000011260000}"/>
    <cellStyle name="M_drawings Register as on 300609" xfId="9764" xr:uid="{00000000-0005-0000-0000-000012260000}"/>
    <cellStyle name="M_drawings Register as on 300609 2" xfId="9765" xr:uid="{00000000-0005-0000-0000-000013260000}"/>
    <cellStyle name="M_drawings Register as on 310709" xfId="9766" xr:uid="{00000000-0005-0000-0000-000014260000}"/>
    <cellStyle name="M_drawings Register as on 310709 2" xfId="9767" xr:uid="{00000000-0005-0000-0000-000015260000}"/>
    <cellStyle name="M_drawings Register as on02-3-09" xfId="9768" xr:uid="{00000000-0005-0000-0000-000016260000}"/>
    <cellStyle name="M_drawings Register as on02-3-09 2" xfId="9769" xr:uid="{00000000-0005-0000-0000-000017260000}"/>
    <cellStyle name="M_Estimation - EPCG-Split (20.04)" xfId="9770" xr:uid="{00000000-0005-0000-0000-000018260000}"/>
    <cellStyle name="M_Extra over rate for Low E" xfId="9771" xr:uid="{00000000-0005-0000-0000-000019260000}"/>
    <cellStyle name="M_Final Report-JUne 07" xfId="9772" xr:uid="{00000000-0005-0000-0000-00001A260000}"/>
    <cellStyle name="M_Final Summary IT HYderabad June 08" xfId="9773" xr:uid="{00000000-0005-0000-0000-00001B260000}"/>
    <cellStyle name="M_form" xfId="9774" xr:uid="{00000000-0005-0000-0000-00001C260000}"/>
    <cellStyle name="M_form 2" xfId="9775" xr:uid="{00000000-0005-0000-0000-00001D260000}"/>
    <cellStyle name="M_form 3" xfId="9776" xr:uid="{00000000-0005-0000-0000-00001E260000}"/>
    <cellStyle name="M_form 3 2" xfId="9777" xr:uid="{00000000-0005-0000-0000-00001F260000}"/>
    <cellStyle name="M_form 4" xfId="9778" xr:uid="{00000000-0005-0000-0000-000020260000}"/>
    <cellStyle name="M_form_Costing final 30.40 crore" xfId="9779" xr:uid="{00000000-0005-0000-0000-000021260000}"/>
    <cellStyle name="M_form_Costing final 30.40 crore 2" xfId="9780" xr:uid="{00000000-0005-0000-0000-000022260000}"/>
    <cellStyle name="M_GMR- Bracket" xfId="9781" xr:uid="{00000000-0005-0000-0000-000023260000}"/>
    <cellStyle name="M_Godrej Waterside Facade Work (handover)" xfId="9782" xr:uid="{00000000-0005-0000-0000-000024260000}"/>
    <cellStyle name="M_Handover" xfId="9783" xr:uid="{00000000-0005-0000-0000-000025260000}"/>
    <cellStyle name="M_HCL Chennai..(HW)" xfId="9784" xr:uid="{00000000-0005-0000-0000-000026260000}"/>
    <cellStyle name="M_IDCFOR~1" xfId="9785" xr:uid="{00000000-0005-0000-0000-000027260000}"/>
    <cellStyle name="M_IRS-Civil" xfId="9786" xr:uid="{00000000-0005-0000-0000-000028260000}"/>
    <cellStyle name="M_IRS-Civil (4)" xfId="9787" xr:uid="{00000000-0005-0000-0000-000029260000}"/>
    <cellStyle name="M_IRS-Civil (4) 2" xfId="9788" xr:uid="{00000000-0005-0000-0000-00002A260000}"/>
    <cellStyle name="M_it noida_budget_draft_200506" xfId="9789" xr:uid="{00000000-0005-0000-0000-00002B260000}"/>
    <cellStyle name="M_it noida_budget_draft_200506 2" xfId="9790" xr:uid="{00000000-0005-0000-0000-00002C260000}"/>
    <cellStyle name="M_it noida_budget_draft_200506 3" xfId="9791" xr:uid="{00000000-0005-0000-0000-00002D260000}"/>
    <cellStyle name="M_it noida_budget_draft_200506 3 2" xfId="9792" xr:uid="{00000000-0005-0000-0000-00002E260000}"/>
    <cellStyle name="M_it noida_budget_draft_200506 4" xfId="9793" xr:uid="{00000000-0005-0000-0000-00002F260000}"/>
    <cellStyle name="M_IT PARK GACHIBOWLI_P &amp; M HIRE CHARGES" xfId="9794" xr:uid="{00000000-0005-0000-0000-000030260000}"/>
    <cellStyle name="M_IT PARK GACHIBOWLI_P &amp; M HIRE CHARGES 2" xfId="9795" xr:uid="{00000000-0005-0000-0000-000031260000}"/>
    <cellStyle name="M_Item Rate Bill RA-10 March 11 (Homes)" xfId="9796" xr:uid="{00000000-0005-0000-0000-000032260000}"/>
    <cellStyle name="M_ITN AUG MPR" xfId="9797" xr:uid="{00000000-0005-0000-0000-000033260000}"/>
    <cellStyle name="M_Jasola Recon April-08" xfId="9798" xr:uid="{00000000-0005-0000-0000-000034260000}"/>
    <cellStyle name="M_Jasola Recon Feb-07" xfId="9799" xr:uid="{00000000-0005-0000-0000-000035260000}"/>
    <cellStyle name="M_kks" xfId="9800" xr:uid="{00000000-0005-0000-0000-000036260000}"/>
    <cellStyle name="M_MAchinery" xfId="9801" xr:uid="{00000000-0005-0000-0000-000037260000}"/>
    <cellStyle name="m_Macros" xfId="9802" xr:uid="{00000000-0005-0000-0000-000038260000}"/>
    <cellStyle name="M_Major quantities _Inst. Bld-Emirates Group-Noida" xfId="9803" xr:uid="{00000000-0005-0000-0000-000039260000}"/>
    <cellStyle name="M_Major quantities _Inst. Bld-Emirates Group-Noida_Costing final 30.40 crore" xfId="9804" xr:uid="{00000000-0005-0000-0000-00003A260000}"/>
    <cellStyle name="M_Major quantities _Inst. Bld-Emirates Group-Noida_Costing final 30.40 crore 2" xfId="9805" xr:uid="{00000000-0005-0000-0000-00003B260000}"/>
    <cellStyle name="M_Major quantities_Hero Honda_Haridwar" xfId="9806" xr:uid="{00000000-0005-0000-0000-00003C260000}"/>
    <cellStyle name="M_Major quantities_Hero Honda_Haridwar_Costing final 30.40 crore" xfId="9807" xr:uid="{00000000-0005-0000-0000-00003D260000}"/>
    <cellStyle name="M_Major quantities_Hero Honda_Haridwar_Costing final 30.40 crore 2" xfId="9808" xr:uid="{00000000-0005-0000-0000-00003E260000}"/>
    <cellStyle name="m_Manager" xfId="9809" xr:uid="{00000000-0005-0000-0000-00003F260000}"/>
    <cellStyle name="M_Material Reco (SBM Homes)" xfId="9810" xr:uid="{00000000-0005-0000-0000-000040260000}"/>
    <cellStyle name="M_May Photos" xfId="9811" xr:uid="{00000000-0005-0000-0000-000041260000}"/>
    <cellStyle name="M_medicity_26.09.05 _ MDS" xfId="9812" xr:uid="{00000000-0005-0000-0000-000042260000}"/>
    <cellStyle name="M_medicity_26.09.05 _ MDS 2" xfId="9813" xr:uid="{00000000-0005-0000-0000-000043260000}"/>
    <cellStyle name="M_medicity_26.09.05 _ MDS 3" xfId="9814" xr:uid="{00000000-0005-0000-0000-000044260000}"/>
    <cellStyle name="M_medicity_26.09.05 _ MDS 3 2" xfId="9815" xr:uid="{00000000-0005-0000-0000-000045260000}"/>
    <cellStyle name="M_medicity_26.09.05 _ MDS 4" xfId="9816" xr:uid="{00000000-0005-0000-0000-000046260000}"/>
    <cellStyle name="M_medicity_26.09.05 _ MDS_Costing final 30.40 crore" xfId="9817" xr:uid="{00000000-0005-0000-0000-000047260000}"/>
    <cellStyle name="M_medicity_26.09.05 _ MDS_Costing final 30.40 crore 2" xfId="9818" xr:uid="{00000000-0005-0000-0000-000048260000}"/>
    <cellStyle name="M_MOIN Stru BOQ(NEW)" xfId="9819" xr:uid="{00000000-0005-0000-0000-000049260000}"/>
    <cellStyle name="M_Monthwise Idling cost - Magnolias (rev 2)" xfId="9820" xr:uid="{00000000-0005-0000-0000-00004A260000}"/>
    <cellStyle name="M_Morarjee swan-Sewree option I" xfId="9821" xr:uid="{00000000-0005-0000-0000-00004B260000}"/>
    <cellStyle name="M_MPR Jan 2009" xfId="9822" xr:uid="{00000000-0005-0000-0000-00004C260000}"/>
    <cellStyle name="M_MPR OCT" xfId="9823" xr:uid="{00000000-0005-0000-0000-00004D260000}"/>
    <cellStyle name="M_MPR_July_08" xfId="9824" xr:uid="{00000000-0005-0000-0000-00004E260000}"/>
    <cellStyle name="M_MPR1 as per June'08" xfId="9825" xr:uid="{00000000-0005-0000-0000-00004F260000}"/>
    <cellStyle name="M_Noida Mall Cost Audit Reply Mar 08 090608" xfId="9826" xr:uid="{00000000-0005-0000-0000-000050260000}"/>
    <cellStyle name="M_Noida Mall Cost Audit Reply Mar 08 090608 2" xfId="9827" xr:uid="{00000000-0005-0000-0000-000051260000}"/>
    <cellStyle name="M_Oberoi RA Bill 23 Sept 08 061008" xfId="9828" xr:uid="{00000000-0005-0000-0000-000052260000}"/>
    <cellStyle name="M_Org Chart" xfId="9829" xr:uid="{00000000-0005-0000-0000-000053260000}"/>
    <cellStyle name="M_Org Chart 2" xfId="9830" xr:uid="{00000000-0005-0000-0000-000054260000}"/>
    <cellStyle name="M_P &amp; M STAFF" xfId="9831" xr:uid="{00000000-0005-0000-0000-000055260000}"/>
    <cellStyle name="M_P &amp; M STAFF 2" xfId="9832" xr:uid="{00000000-0005-0000-0000-000056260000}"/>
    <cellStyle name="M_P&amp;E Trail_1" xfId="9833" xr:uid="{00000000-0005-0000-0000-000057260000}"/>
    <cellStyle name="M_Parking" xfId="9834" xr:uid="{00000000-0005-0000-0000-000058260000}"/>
    <cellStyle name="M_Pogress tracker June 08" xfId="9835" xr:uid="{00000000-0005-0000-0000-000059260000}"/>
    <cellStyle name="M_Pogress tracker June 08 2" xfId="9836" xr:uid="{00000000-0005-0000-0000-00005A260000}"/>
    <cellStyle name="M_Pogress tracker May 08" xfId="9837" xr:uid="{00000000-0005-0000-0000-00005B260000}"/>
    <cellStyle name="M_Pogress tracker May 08 2" xfId="9838" xr:uid="{00000000-0005-0000-0000-00005C260000}"/>
    <cellStyle name="M_PresentationCONTRACT REVIEW" xfId="9839" xr:uid="{00000000-0005-0000-0000-00005D260000}"/>
    <cellStyle name="M_Programme_Vytilla_DLF Riverside" xfId="9840" xr:uid="{00000000-0005-0000-0000-00005E260000}"/>
    <cellStyle name="M_Programme_Vytilla_DLF Riverside 2" xfId="9841" xr:uid="{00000000-0005-0000-0000-00005F260000}"/>
    <cellStyle name="M_PSE-IT Noida-r 3" xfId="9842" xr:uid="{00000000-0005-0000-0000-000060260000}"/>
    <cellStyle name="M_R F I  LOG" xfId="9843" xr:uid="{00000000-0005-0000-0000-000061260000}"/>
    <cellStyle name="M_RA" xfId="9844" xr:uid="{00000000-0005-0000-0000-000062260000}"/>
    <cellStyle name="M_Rate Ana " xfId="9845" xr:uid="{00000000-0005-0000-0000-000063260000}"/>
    <cellStyle name="M_RATE ANALYSIS_Sample" xfId="9846" xr:uid="{00000000-0005-0000-0000-000064260000}"/>
    <cellStyle name="M_RATE ANALYSIS_Sample_Costing final 30.40 crore" xfId="9847" xr:uid="{00000000-0005-0000-0000-000065260000}"/>
    <cellStyle name="M_RATE ANALYSIS_Sample_Costing final 30.40 crore 2" xfId="9848" xr:uid="{00000000-0005-0000-0000-000066260000}"/>
    <cellStyle name="M_Reconciliation for May '08" xfId="9849" xr:uid="{00000000-0005-0000-0000-000067260000}"/>
    <cellStyle name="M_Reconciliation upto 30 06 09 (To be Submitted)" xfId="9850" xr:uid="{00000000-0005-0000-0000-000068260000}"/>
    <cellStyle name="M_Reconcilliation upto 30 06 09 (Corrected)" xfId="9851" xr:uid="{00000000-0005-0000-0000-000069260000}"/>
    <cellStyle name="M_Reconcilliation upto 30.06.09 (Corrected)" xfId="9852" xr:uid="{00000000-0005-0000-0000-00006A260000}"/>
    <cellStyle name="M_Register" xfId="9853" xr:uid="{00000000-0005-0000-0000-00006B260000}"/>
    <cellStyle name="M_Register 2" xfId="9854" xr:uid="{00000000-0005-0000-0000-00006C260000}"/>
    <cellStyle name="M_Res-Item Rate Analysis-r2_ RAP4" xfId="9855" xr:uid="{00000000-0005-0000-0000-00006D260000}"/>
    <cellStyle name="M_Res-Item Rate Analysis-r2_ RAP4 2" xfId="9856" xr:uid="{00000000-0005-0000-0000-00006E260000}"/>
    <cellStyle name="M_Res-Item Rate Analysis-r2_ RAP4 3" xfId="9857" xr:uid="{00000000-0005-0000-0000-00006F260000}"/>
    <cellStyle name="M_Res-Item Rate Analysis-r2_ RAP4 3 2" xfId="9858" xr:uid="{00000000-0005-0000-0000-000070260000}"/>
    <cellStyle name="M_Res-Item Rate Analysis-r2_ RAP4 4" xfId="9859" xr:uid="{00000000-0005-0000-0000-000071260000}"/>
    <cellStyle name="M_Res-Item Rate Analysis-r2_Tapan" xfId="9860" xr:uid="{00000000-0005-0000-0000-000072260000}"/>
    <cellStyle name="M_Res-Item Rate Analysis-r2_Tapan 2" xfId="9861" xr:uid="{00000000-0005-0000-0000-000073260000}"/>
    <cellStyle name="M_Res-Item Rate Analysis-r2_Tapan 3" xfId="9862" xr:uid="{00000000-0005-0000-0000-000074260000}"/>
    <cellStyle name="M_Res-Item Rate Analysis-r2_Tapan 3 2" xfId="9863" xr:uid="{00000000-0005-0000-0000-000075260000}"/>
    <cellStyle name="M_Res-Item Rate Analysis-r2_Tapan 4" xfId="9864" xr:uid="{00000000-0005-0000-0000-000076260000}"/>
    <cellStyle name="M_revised 20.03.06Morarjee swan-Sewree option INDT" xfId="9865" xr:uid="{00000000-0005-0000-0000-000077260000}"/>
    <cellStyle name="M_Runwal orchard residencesghatkopar" xfId="9866" xr:uid="{00000000-0005-0000-0000-000078260000}"/>
    <cellStyle name="M_SBM School 8th RA Bill-April-10" xfId="9867" xr:uid="{00000000-0005-0000-0000-000079260000}"/>
    <cellStyle name="M_SBM School Final Bill-(10-05 to12-2010)" xfId="9868" xr:uid="{00000000-0005-0000-0000-00007A260000}"/>
    <cellStyle name="M_SCOPE OF WORK STR-FIN-SPCL-CONTRACT" xfId="9869" xr:uid="{00000000-0005-0000-0000-00007B260000}"/>
    <cellStyle name="M_Sheet1" xfId="9870" xr:uid="{00000000-0005-0000-0000-00007C260000}"/>
    <cellStyle name="M_Sheet1_Costing final 30.40 crore" xfId="9871" xr:uid="{00000000-0005-0000-0000-00007D260000}"/>
    <cellStyle name="M_Sheet1_Costing final 30.40 crore 2" xfId="9872" xr:uid="{00000000-0005-0000-0000-00007E260000}"/>
    <cellStyle name="M_sITE EXPENSES" xfId="9873" xr:uid="{00000000-0005-0000-0000-00007F260000}"/>
    <cellStyle name="M_Submitted_27.10.05" xfId="9874" xr:uid="{00000000-0005-0000-0000-000080260000}"/>
    <cellStyle name="M_Submitted_27.10.05_Costing final 30.40 crore" xfId="9875" xr:uid="{00000000-0005-0000-0000-000081260000}"/>
    <cellStyle name="M_Submitted_27.10.05_Costing final 30.40 crore 2" xfId="9876" xr:uid="{00000000-0005-0000-0000-000082260000}"/>
    <cellStyle name="M_Summary 15 acre Final" xfId="9877" xr:uid="{00000000-0005-0000-0000-000083260000}"/>
    <cellStyle name="M_Swan-free issue 02.03.05" xfId="9878" xr:uid="{00000000-0005-0000-0000-000084260000}"/>
    <cellStyle name="M_Tender vs alternate grid pattern" xfId="9879" xr:uid="{00000000-0005-0000-0000-000085260000}"/>
    <cellStyle name="M_Transferable Material VAT Liablity - SBM Homes (Sep-2010)" xfId="9880" xr:uid="{00000000-0005-0000-0000-000086260000}"/>
    <cellStyle name="M_VSNL Centre at BKC" xfId="9881" xr:uid="{00000000-0005-0000-0000-000087260000}"/>
    <cellStyle name="M_Vytilla-Cochin" xfId="9882" xr:uid="{00000000-0005-0000-0000-000088260000}"/>
    <cellStyle name="M_WECM 21.02.07(BOQ)" xfId="9883" xr:uid="{00000000-0005-0000-0000-000089260000}"/>
    <cellStyle name="M_With Local glass" xfId="9884" xr:uid="{00000000-0005-0000-0000-00008A260000}"/>
    <cellStyle name="M_Working_Submitted" xfId="9885" xr:uid="{00000000-0005-0000-0000-00008B260000}"/>
    <cellStyle name="M_Working_Submitted_Costing final 30.40 crore" xfId="9886" xr:uid="{00000000-0005-0000-0000-00008C260000}"/>
    <cellStyle name="M_Working_Submitted_Costing final 30.40 crore 2" xfId="9887" xr:uid="{00000000-0005-0000-0000-00008D260000}"/>
    <cellStyle name="M_WPR 21 to 27 Jan '08" xfId="9888" xr:uid="{00000000-0005-0000-0000-00008E260000}"/>
    <cellStyle name="M_WPR 21 to 27 Jan '08 2" xfId="9889" xr:uid="{00000000-0005-0000-0000-00008F260000}"/>
    <cellStyle name="M_WPR 28th Jan 08 to 03rd Feb '08" xfId="9890" xr:uid="{00000000-0005-0000-0000-000090260000}"/>
    <cellStyle name="M_WPR 28th Jan 08 to 03rd Feb '08 2" xfId="9891" xr:uid="{00000000-0005-0000-0000-000091260000}"/>
    <cellStyle name="M_WPR- DLF INFOCITY CHENNAI - 13.08.07 TO 19.08.07" xfId="9892" xr:uid="{00000000-0005-0000-0000-000092260000}"/>
    <cellStyle name="M_WPR- DLF INFOCITY CHENNAI - 13.08.07 TO 19.08.07 2" xfId="9893" xr:uid="{00000000-0005-0000-0000-000093260000}"/>
    <cellStyle name="M_WPR_25th Aug_to_31st Aug_08" xfId="9894" xr:uid="{00000000-0005-0000-0000-000094260000}"/>
    <cellStyle name="M_WPR_25th Aug_to_31st Aug_08 2" xfId="9895" xr:uid="{00000000-0005-0000-0000-000095260000}"/>
    <cellStyle name="M_WPR_31st_Mar_to_5th_Apr_08" xfId="9896" xr:uid="{00000000-0005-0000-0000-000096260000}"/>
    <cellStyle name="M_WPR_31st_Mar_to_5th_Apr_08 2" xfId="9897" xr:uid="{00000000-0005-0000-0000-000097260000}"/>
    <cellStyle name="M_Z-Labour Camp Detail" xfId="9898" xr:uid="{00000000-0005-0000-0000-000098260000}"/>
    <cellStyle name="M-0" xfId="9899" xr:uid="{00000000-0005-0000-0000-000099260000}"/>
    <cellStyle name="M-0 2" xfId="9900" xr:uid="{00000000-0005-0000-0000-00009A260000}"/>
    <cellStyle name="M-0 3" xfId="9901" xr:uid="{00000000-0005-0000-0000-00009B260000}"/>
    <cellStyle name="M-0 3 2" xfId="9902" xr:uid="{00000000-0005-0000-0000-00009C260000}"/>
    <cellStyle name="M-0 4" xfId="9903" xr:uid="{00000000-0005-0000-0000-00009D260000}"/>
    <cellStyle name="M-0_1. R_I_DLF Cost Plus working Final" xfId="9904" xr:uid="{00000000-0005-0000-0000-00009E260000}"/>
    <cellStyle name="m2" xfId="9905" xr:uid="{00000000-0005-0000-0000-00009F260000}"/>
    <cellStyle name="MacroCode" xfId="9906" xr:uid="{00000000-0005-0000-0000-0000A0260000}"/>
    <cellStyle name="MainDescription" xfId="9907" xr:uid="{00000000-0005-0000-0000-0000A1260000}"/>
    <cellStyle name="Major Total" xfId="9908" xr:uid="{00000000-0005-0000-0000-0000A2260000}"/>
    <cellStyle name="Marge" xfId="9909" xr:uid="{00000000-0005-0000-0000-0000A3260000}"/>
    <cellStyle name="Measure" xfId="9910" xr:uid="{00000000-0005-0000-0000-0000A4260000}"/>
    <cellStyle name="Measure 2" xfId="9911" xr:uid="{00000000-0005-0000-0000-0000A5260000}"/>
    <cellStyle name="Measure 3" xfId="9912" xr:uid="{00000000-0005-0000-0000-0000A6260000}"/>
    <cellStyle name="Measure 3 2" xfId="9913" xr:uid="{00000000-0005-0000-0000-0000A7260000}"/>
    <cellStyle name="Measure 4" xfId="9914" xr:uid="{00000000-0005-0000-0000-0000A8260000}"/>
    <cellStyle name="Measure 5" xfId="9915" xr:uid="{00000000-0005-0000-0000-0000A9260000}"/>
    <cellStyle name="MidTotal" xfId="9916" xr:uid="{00000000-0005-0000-0000-0000AA260000}"/>
    <cellStyle name="MidTotal 2" xfId="9917" xr:uid="{00000000-0005-0000-0000-0000AB260000}"/>
    <cellStyle name="MidTotal 2 2" xfId="9918" xr:uid="{00000000-0005-0000-0000-0000AC260000}"/>
    <cellStyle name="MidTotal 3" xfId="9919" xr:uid="{00000000-0005-0000-0000-0000AD260000}"/>
    <cellStyle name="MidTotal 3 2" xfId="9920" xr:uid="{00000000-0005-0000-0000-0000AE260000}"/>
    <cellStyle name="MidTotal 4" xfId="9921" xr:uid="{00000000-0005-0000-0000-0000AF260000}"/>
    <cellStyle name="Migliaia (0)_Camera matrimoniale (3) megaros" xfId="9922" xr:uid="{00000000-0005-0000-0000-0000B0260000}"/>
    <cellStyle name="Migliaia_cross border" xfId="9923" xr:uid="{00000000-0005-0000-0000-0000B1260000}"/>
    <cellStyle name="Mike" xfId="9924" xr:uid="{00000000-0005-0000-0000-0000B2260000}"/>
    <cellStyle name="mil" xfId="9925" xr:uid="{00000000-0005-0000-0000-0000B3260000}"/>
    <cellStyle name="Millares [0]_!!!GO" xfId="9926" xr:uid="{00000000-0005-0000-0000-0000B4260000}"/>
    <cellStyle name="Millares_!!!GO" xfId="9927" xr:uid="{00000000-0005-0000-0000-0000B5260000}"/>
    <cellStyle name="Milliers [0]_!!!GO" xfId="9928" xr:uid="{00000000-0005-0000-0000-0000B6260000}"/>
    <cellStyle name="Milliers_!!!GO" xfId="9929" xr:uid="{00000000-0005-0000-0000-0000B7260000}"/>
    <cellStyle name="m-o" xfId="9930" xr:uid="{00000000-0005-0000-0000-0000B8260000}"/>
    <cellStyle name="m-o 2" xfId="9931" xr:uid="{00000000-0005-0000-0000-0000B9260000}"/>
    <cellStyle name="m-o 3" xfId="9932" xr:uid="{00000000-0005-0000-0000-0000BA260000}"/>
    <cellStyle name="m-o 3 2" xfId="9933" xr:uid="{00000000-0005-0000-0000-0000BB260000}"/>
    <cellStyle name="m-o 4" xfId="9934" xr:uid="{00000000-0005-0000-0000-0000BC260000}"/>
    <cellStyle name="m-o_1. R_I_DLF Cost Plus working Final" xfId="9935" xr:uid="{00000000-0005-0000-0000-0000BD260000}"/>
    <cellStyle name="Model" xfId="9936" xr:uid="{00000000-0005-0000-0000-0000BE260000}"/>
    <cellStyle name="Moeda [0]_BD Entry - BASE" xfId="9937" xr:uid="{00000000-0005-0000-0000-0000BF260000}"/>
    <cellStyle name="Moeda_BD Entry - BASE" xfId="9938" xr:uid="{00000000-0005-0000-0000-0000C0260000}"/>
    <cellStyle name="Moneda [0]_!!!GO" xfId="9939" xr:uid="{00000000-0005-0000-0000-0000C1260000}"/>
    <cellStyle name="Moneda_!!!GO" xfId="9940" xr:uid="{00000000-0005-0000-0000-0000C2260000}"/>
    <cellStyle name="Monetaire [0]_!!!GO" xfId="9941" xr:uid="{00000000-0005-0000-0000-0000C3260000}"/>
    <cellStyle name="Monétaire [0]_!!!GO" xfId="9942" xr:uid="{00000000-0005-0000-0000-0000C4260000}"/>
    <cellStyle name="Monetaire [0]_!!!GO_1" xfId="9943" xr:uid="{00000000-0005-0000-0000-0000C5260000}"/>
    <cellStyle name="Monétaire [0]_!!!GO_1" xfId="9944" xr:uid="{00000000-0005-0000-0000-0000C6260000}"/>
    <cellStyle name="Monetaire [0]_!!!GO_R1_Radius BOQ_17.07.12" xfId="9945" xr:uid="{00000000-0005-0000-0000-0000C7260000}"/>
    <cellStyle name="Monétaire [0]_!!!GO_R1_Radius BOQ_17.07.12" xfId="9946" xr:uid="{00000000-0005-0000-0000-0000C8260000}"/>
    <cellStyle name="Monetaire [0]_CTC" xfId="9947" xr:uid="{00000000-0005-0000-0000-0000C9260000}"/>
    <cellStyle name="Monétaire [0]_CTC" xfId="9948" xr:uid="{00000000-0005-0000-0000-0000CA260000}"/>
    <cellStyle name="Monetaire [0]_CTC_!!!GO" xfId="9949" xr:uid="{00000000-0005-0000-0000-0000CB260000}"/>
    <cellStyle name="Monétaire [0]_CTC_!!!GO" xfId="9950" xr:uid="{00000000-0005-0000-0000-0000CC260000}"/>
    <cellStyle name="Monetaire [0]_CTC_!!!GO_R1_Radius BOQ_17.07.12" xfId="9951" xr:uid="{00000000-0005-0000-0000-0000CD260000}"/>
    <cellStyle name="Monétaire [0]_CTC_!!!GO_R1_Radius BOQ_17.07.12" xfId="9952" xr:uid="{00000000-0005-0000-0000-0000CE260000}"/>
    <cellStyle name="Monetaire [0]_CTC_R1_Radius BOQ_17.07.12" xfId="9953" xr:uid="{00000000-0005-0000-0000-0000CF260000}"/>
    <cellStyle name="Monétaire [0]_CTC_R1_Radius BOQ_17.07.12" xfId="9954" xr:uid="{00000000-0005-0000-0000-0000D0260000}"/>
    <cellStyle name="Monetaire [0]_DIRECTIONS" xfId="9955" xr:uid="{00000000-0005-0000-0000-0000D1260000}"/>
    <cellStyle name="Monétaire [0]_DIRECTIONS" xfId="9956" xr:uid="{00000000-0005-0000-0000-0000D2260000}"/>
    <cellStyle name="Monetaire [0]_DIRECTIONS_!!!GO" xfId="9957" xr:uid="{00000000-0005-0000-0000-0000D3260000}"/>
    <cellStyle name="Monétaire [0]_DIRECTIONS_!!!GO" xfId="9958" xr:uid="{00000000-0005-0000-0000-0000D4260000}"/>
    <cellStyle name="Monetaire [0]_DIRECTIONS_!!!GO_R1_Radius BOQ_17.07.12" xfId="9959" xr:uid="{00000000-0005-0000-0000-0000D5260000}"/>
    <cellStyle name="Monétaire [0]_DIRECTIONS_!!!GO_R1_Radius BOQ_17.07.12" xfId="9960" xr:uid="{00000000-0005-0000-0000-0000D6260000}"/>
    <cellStyle name="Monetaire [0]_DIRECTIONS_R1_Radius BOQ_17.07.12" xfId="9961" xr:uid="{00000000-0005-0000-0000-0000D7260000}"/>
    <cellStyle name="Monétaire [0]_DIRECTIONS_R1_Radius BOQ_17.07.12" xfId="9962" xr:uid="{00000000-0005-0000-0000-0000D8260000}"/>
    <cellStyle name="Monetaire [0]_laroux" xfId="9963" xr:uid="{00000000-0005-0000-0000-0000D9260000}"/>
    <cellStyle name="Monétaire [0]_laroux" xfId="9964" xr:uid="{00000000-0005-0000-0000-0000DA260000}"/>
    <cellStyle name="Monetaire [0]_laroux_1" xfId="9965" xr:uid="{00000000-0005-0000-0000-0000DB260000}"/>
    <cellStyle name="Monétaire [0]_laroux_1" xfId="9966" xr:uid="{00000000-0005-0000-0000-0000DC260000}"/>
    <cellStyle name="Monetaire [0]_laroux_R1_Radius BOQ_17.07.12" xfId="9967" xr:uid="{00000000-0005-0000-0000-0000DD260000}"/>
    <cellStyle name="Monétaire [0]_liste principale 1998" xfId="9968" xr:uid="{00000000-0005-0000-0000-0000DE260000}"/>
    <cellStyle name="Monetaire [0]_liste principale 1998_!!!GO" xfId="9969" xr:uid="{00000000-0005-0000-0000-0000DF260000}"/>
    <cellStyle name="Monétaire [0]_liste principale 1998_!!!GO" xfId="9970" xr:uid="{00000000-0005-0000-0000-0000E0260000}"/>
    <cellStyle name="Monetaire [0]_liste principale 1998_!!!GO_R1_Radius BOQ_17.07.12" xfId="9971" xr:uid="{00000000-0005-0000-0000-0000E1260000}"/>
    <cellStyle name="Monétaire [0]_liste principale 1998_!!!GO_R1_Radius BOQ_17.07.12" xfId="9972" xr:uid="{00000000-0005-0000-0000-0000E2260000}"/>
    <cellStyle name="Monetaire [0]_liste principale 1998_R1_Radius BOQ_17.07.12" xfId="9973" xr:uid="{00000000-0005-0000-0000-0000E3260000}"/>
    <cellStyle name="Monétaire [0]_liste principale 1998_R1_Radius BOQ_17.07.12" xfId="9974" xr:uid="{00000000-0005-0000-0000-0000E4260000}"/>
    <cellStyle name="Monetaire [0]_pldt" xfId="9975" xr:uid="{00000000-0005-0000-0000-0000E5260000}"/>
    <cellStyle name="Monétaire [0]_pldt" xfId="9976" xr:uid="{00000000-0005-0000-0000-0000E6260000}"/>
    <cellStyle name="Monetaire [0]_pldt_1" xfId="9977" xr:uid="{00000000-0005-0000-0000-0000E7260000}"/>
    <cellStyle name="Monétaire [0]_pldt_1" xfId="9978" xr:uid="{00000000-0005-0000-0000-0000E8260000}"/>
    <cellStyle name="Monetaire_!!!GO" xfId="9979" xr:uid="{00000000-0005-0000-0000-0000E9260000}"/>
    <cellStyle name="Monétaire_!!!GO" xfId="9980" xr:uid="{00000000-0005-0000-0000-0000EA260000}"/>
    <cellStyle name="Monetaire_!!!GO_1" xfId="9981" xr:uid="{00000000-0005-0000-0000-0000EB260000}"/>
    <cellStyle name="Monétaire_!!!GO_1" xfId="9982" xr:uid="{00000000-0005-0000-0000-0000EC260000}"/>
    <cellStyle name="Monetaire_!!!GO_R1_Radius BOQ_17.07.12" xfId="9983" xr:uid="{00000000-0005-0000-0000-0000ED260000}"/>
    <cellStyle name="Monétaire_!!!GO_R1_Radius BOQ_17.07.12" xfId="9984" xr:uid="{00000000-0005-0000-0000-0000EE260000}"/>
    <cellStyle name="Monetaire_CTC" xfId="9985" xr:uid="{00000000-0005-0000-0000-0000EF260000}"/>
    <cellStyle name="Monétaire_CTC" xfId="9986" xr:uid="{00000000-0005-0000-0000-0000F0260000}"/>
    <cellStyle name="Monetaire_CTC_!!!GO" xfId="9987" xr:uid="{00000000-0005-0000-0000-0000F1260000}"/>
    <cellStyle name="Monétaire_CTC_!!!GO" xfId="9988" xr:uid="{00000000-0005-0000-0000-0000F2260000}"/>
    <cellStyle name="Monetaire_CTC_!!!GO_R1_Radius BOQ_17.07.12" xfId="9989" xr:uid="{00000000-0005-0000-0000-0000F3260000}"/>
    <cellStyle name="Monétaire_CTC_!!!GO_R1_Radius BOQ_17.07.12" xfId="9990" xr:uid="{00000000-0005-0000-0000-0000F4260000}"/>
    <cellStyle name="Monetaire_CTC_R1_Radius BOQ_17.07.12" xfId="9991" xr:uid="{00000000-0005-0000-0000-0000F5260000}"/>
    <cellStyle name="Monétaire_CTC_R1_Radius BOQ_17.07.12" xfId="9992" xr:uid="{00000000-0005-0000-0000-0000F6260000}"/>
    <cellStyle name="Monetaire_DIRECTIONS" xfId="9993" xr:uid="{00000000-0005-0000-0000-0000F7260000}"/>
    <cellStyle name="Monétaire_DIRECTIONS" xfId="9994" xr:uid="{00000000-0005-0000-0000-0000F8260000}"/>
    <cellStyle name="Monetaire_DIRECTIONS_!!!GO" xfId="9995" xr:uid="{00000000-0005-0000-0000-0000F9260000}"/>
    <cellStyle name="Monétaire_DIRECTIONS_!!!GO" xfId="9996" xr:uid="{00000000-0005-0000-0000-0000FA260000}"/>
    <cellStyle name="Monetaire_DIRECTIONS_!!!GO_R1_Radius BOQ_17.07.12" xfId="9997" xr:uid="{00000000-0005-0000-0000-0000FB260000}"/>
    <cellStyle name="Monétaire_DIRECTIONS_!!!GO_R1_Radius BOQ_17.07.12" xfId="9998" xr:uid="{00000000-0005-0000-0000-0000FC260000}"/>
    <cellStyle name="Monetaire_DIRECTIONS_R1_Radius BOQ_17.07.12" xfId="9999" xr:uid="{00000000-0005-0000-0000-0000FD260000}"/>
    <cellStyle name="Monétaire_DIRECTIONS_R1_Radius BOQ_17.07.12" xfId="10000" xr:uid="{00000000-0005-0000-0000-0000FE260000}"/>
    <cellStyle name="Monetaire_laroux" xfId="10001" xr:uid="{00000000-0005-0000-0000-0000FF260000}"/>
    <cellStyle name="Monétaire_laroux" xfId="10002" xr:uid="{00000000-0005-0000-0000-000000270000}"/>
    <cellStyle name="Monetaire_laroux_1" xfId="10003" xr:uid="{00000000-0005-0000-0000-000001270000}"/>
    <cellStyle name="Monétaire_laroux_1" xfId="10004" xr:uid="{00000000-0005-0000-0000-000002270000}"/>
    <cellStyle name="Monetaire_laroux_R1_Radius BOQ_17.07.12" xfId="10005" xr:uid="{00000000-0005-0000-0000-000003270000}"/>
    <cellStyle name="Monétaire_liste principale 1998" xfId="10006" xr:uid="{00000000-0005-0000-0000-000004270000}"/>
    <cellStyle name="Monetaire_liste principale 1998_!!!GO" xfId="10007" xr:uid="{00000000-0005-0000-0000-000005270000}"/>
    <cellStyle name="Monétaire_liste principale 1998_!!!GO" xfId="10008" xr:uid="{00000000-0005-0000-0000-000006270000}"/>
    <cellStyle name="Monetaire_liste principale 1998_!!!GO_R1_Radius BOQ_17.07.12" xfId="10009" xr:uid="{00000000-0005-0000-0000-000007270000}"/>
    <cellStyle name="Monétaire_liste principale 1998_!!!GO_R1_Radius BOQ_17.07.12" xfId="10010" xr:uid="{00000000-0005-0000-0000-000008270000}"/>
    <cellStyle name="Monetaire_liste principale 1998_R1_Radius BOQ_17.07.12" xfId="10011" xr:uid="{00000000-0005-0000-0000-000009270000}"/>
    <cellStyle name="Monétaire_liste principale 1998_R1_Radius BOQ_17.07.12" xfId="10012" xr:uid="{00000000-0005-0000-0000-00000A270000}"/>
    <cellStyle name="Monetaire_pldt" xfId="10013" xr:uid="{00000000-0005-0000-0000-00000B270000}"/>
    <cellStyle name="Monétaire_pldt" xfId="10014" xr:uid="{00000000-0005-0000-0000-00000C270000}"/>
    <cellStyle name="Monetaire_pldt_1" xfId="10015" xr:uid="{00000000-0005-0000-0000-00000D270000}"/>
    <cellStyle name="Monétaire_pldt_1" xfId="10016" xr:uid="{00000000-0005-0000-0000-00000E270000}"/>
    <cellStyle name="Monetario" xfId="10017" xr:uid="{00000000-0005-0000-0000-00000F270000}"/>
    <cellStyle name="Multiple" xfId="10018" xr:uid="{00000000-0005-0000-0000-000010270000}"/>
    <cellStyle name="n" xfId="10019" xr:uid="{00000000-0005-0000-0000-000011270000}"/>
    <cellStyle name="n 2" xfId="10020" xr:uid="{00000000-0005-0000-0000-000012270000}"/>
    <cellStyle name="n 3" xfId="10021" xr:uid="{00000000-0005-0000-0000-000013270000}"/>
    <cellStyle name="n 3 2" xfId="10022" xr:uid="{00000000-0005-0000-0000-000014270000}"/>
    <cellStyle name="n 4" xfId="10023" xr:uid="{00000000-0005-0000-0000-000015270000}"/>
    <cellStyle name="n_03 Tender (BOQ)" xfId="10024" xr:uid="{00000000-0005-0000-0000-000016270000}"/>
    <cellStyle name="n_BOQ-COG-261208" xfId="10025" xr:uid="{00000000-0005-0000-0000-000017270000}"/>
    <cellStyle name="n_CANARA BANK281105" xfId="10026" xr:uid="{00000000-0005-0000-0000-000018270000}"/>
    <cellStyle name="n_Cognizant working 18.12.08" xfId="10027" xr:uid="{00000000-0005-0000-0000-000019270000}"/>
    <cellStyle name="n_Copy of Revised 1 aadarsh09.12.06" xfId="10028" xr:uid="{00000000-0005-0000-0000-00001A270000}"/>
    <cellStyle name="n_Costing final 30.40 crore" xfId="10029" xr:uid="{00000000-0005-0000-0000-00001B270000}"/>
    <cellStyle name="n_Costing final 30.40 crore 2" xfId="10030" xr:uid="{00000000-0005-0000-0000-00001C270000}"/>
    <cellStyle name="n_IDCFOR~1" xfId="10031" xr:uid="{00000000-0005-0000-0000-00001D270000}"/>
    <cellStyle name="n_Morarjee swan-Sewree option I" xfId="10032" xr:uid="{00000000-0005-0000-0000-00001E270000}"/>
    <cellStyle name="n_Parking" xfId="10033" xr:uid="{00000000-0005-0000-0000-00001F270000}"/>
    <cellStyle name="n_revised 20.03.06Morarjee swan-Sewree option INDT" xfId="10034" xr:uid="{00000000-0005-0000-0000-000020270000}"/>
    <cellStyle name="n_Runwal orchard residencesghatkopar" xfId="10035" xr:uid="{00000000-0005-0000-0000-000021270000}"/>
    <cellStyle name="n_Swan-free issue 02.03.05" xfId="10036" xr:uid="{00000000-0005-0000-0000-000022270000}"/>
    <cellStyle name="n_VSNL Centre at BKC" xfId="10037" xr:uid="{00000000-0005-0000-0000-000023270000}"/>
    <cellStyle name="n2" xfId="10038" xr:uid="{00000000-0005-0000-0000-000024270000}"/>
    <cellStyle name="NA is zero" xfId="10039" xr:uid="{00000000-0005-0000-0000-000025270000}"/>
    <cellStyle name="Nagłówek 1" xfId="10040" xr:uid="{00000000-0005-0000-0000-000026270000}"/>
    <cellStyle name="Nagłówek 2" xfId="10041" xr:uid="{00000000-0005-0000-0000-000027270000}"/>
    <cellStyle name="Nagłówek 3" xfId="10042" xr:uid="{00000000-0005-0000-0000-000028270000}"/>
    <cellStyle name="Nagłówek 4" xfId="10043" xr:uid="{00000000-0005-0000-0000-000029270000}"/>
    <cellStyle name="Neutral 1" xfId="10044" xr:uid="{00000000-0005-0000-0000-00002A270000}"/>
    <cellStyle name="Neutral 1 1" xfId="10045" xr:uid="{00000000-0005-0000-0000-00002B270000}"/>
    <cellStyle name="Neutral 10" xfId="10046" xr:uid="{00000000-0005-0000-0000-00002C270000}"/>
    <cellStyle name="Neutral 10 2" xfId="10047" xr:uid="{00000000-0005-0000-0000-00002D270000}"/>
    <cellStyle name="Neutral 2" xfId="10048" xr:uid="{00000000-0005-0000-0000-00002E270000}"/>
    <cellStyle name="Neutral 2 1" xfId="10049" xr:uid="{00000000-0005-0000-0000-00002F270000}"/>
    <cellStyle name="Neutral 2 2" xfId="10050" xr:uid="{00000000-0005-0000-0000-000030270000}"/>
    <cellStyle name="Neutral 2 2 2" xfId="10051" xr:uid="{00000000-0005-0000-0000-000031270000}"/>
    <cellStyle name="Neutral 2 3" xfId="10052" xr:uid="{00000000-0005-0000-0000-000032270000}"/>
    <cellStyle name="Neutral 2_Sez_Boq_Superstructure part-FORMATED" xfId="10053" xr:uid="{00000000-0005-0000-0000-000033270000}"/>
    <cellStyle name="Neutral 3" xfId="10054" xr:uid="{00000000-0005-0000-0000-000034270000}"/>
    <cellStyle name="Neutral 3 1" xfId="10055" xr:uid="{00000000-0005-0000-0000-000035270000}"/>
    <cellStyle name="Neutral 3 2" xfId="10056" xr:uid="{00000000-0005-0000-0000-000036270000}"/>
    <cellStyle name="Neutral 3_Sez_Boq_Superstructure part-FORMATED" xfId="10057" xr:uid="{00000000-0005-0000-0000-000037270000}"/>
    <cellStyle name="Neutral 4" xfId="10058" xr:uid="{00000000-0005-0000-0000-000038270000}"/>
    <cellStyle name="Neutral 4 1" xfId="10059" xr:uid="{00000000-0005-0000-0000-000039270000}"/>
    <cellStyle name="Neutral 4 2" xfId="10060" xr:uid="{00000000-0005-0000-0000-00003A270000}"/>
    <cellStyle name="Neutral 5" xfId="10061" xr:uid="{00000000-0005-0000-0000-00003B270000}"/>
    <cellStyle name="Neutral 5 2" xfId="10062" xr:uid="{00000000-0005-0000-0000-00003C270000}"/>
    <cellStyle name="Neutral 6" xfId="10063" xr:uid="{00000000-0005-0000-0000-00003D270000}"/>
    <cellStyle name="Neutral 6 2" xfId="10064" xr:uid="{00000000-0005-0000-0000-00003E270000}"/>
    <cellStyle name="Neutral 7" xfId="10065" xr:uid="{00000000-0005-0000-0000-00003F270000}"/>
    <cellStyle name="Neutral 7 2" xfId="10066" xr:uid="{00000000-0005-0000-0000-000040270000}"/>
    <cellStyle name="Neutral 8" xfId="10067" xr:uid="{00000000-0005-0000-0000-000041270000}"/>
    <cellStyle name="Neutral 8 2" xfId="10068" xr:uid="{00000000-0005-0000-0000-000042270000}"/>
    <cellStyle name="Neutral 9" xfId="10069" xr:uid="{00000000-0005-0000-0000-000043270000}"/>
    <cellStyle name="Neutral 9 2" xfId="10070" xr:uid="{00000000-0005-0000-0000-000044270000}"/>
    <cellStyle name="Neutralne" xfId="10071" xr:uid="{00000000-0005-0000-0000-000045270000}"/>
    <cellStyle name="NEW" xfId="10072" xr:uid="{00000000-0005-0000-0000-000046270000}"/>
    <cellStyle name="NewCurrency2" xfId="10073" xr:uid="{00000000-0005-0000-0000-000047270000}"/>
    <cellStyle name="NewPeso" xfId="10074" xr:uid="{00000000-0005-0000-0000-000048270000}"/>
    <cellStyle name="nf" xfId="10075" xr:uid="{00000000-0005-0000-0000-000049270000}"/>
    <cellStyle name="Nïrmal" xfId="10076" xr:uid="{00000000-0005-0000-0000-00004A270000}"/>
    <cellStyle name="no dec" xfId="10077" xr:uid="{00000000-0005-0000-0000-00004B270000}"/>
    <cellStyle name="Non défini" xfId="10078" xr:uid="{00000000-0005-0000-0000-00004C270000}"/>
    <cellStyle name="NonPrint_TemTitle" xfId="10079" xr:uid="{00000000-0005-0000-0000-00004D270000}"/>
    <cellStyle name="Nor}al" xfId="10080" xr:uid="{00000000-0005-0000-0000-00004E270000}"/>
    <cellStyle name="Nor}al 2" xfId="10081" xr:uid="{00000000-0005-0000-0000-00004F270000}"/>
    <cellStyle name="Normal" xfId="0" builtinId="0"/>
    <cellStyle name="Normal--" xfId="10082" xr:uid="{00000000-0005-0000-0000-000051270000}"/>
    <cellStyle name="Normal - Style1" xfId="10083" xr:uid="{00000000-0005-0000-0000-000052270000}"/>
    <cellStyle name="Normal - Style1 2" xfId="10084" xr:uid="{00000000-0005-0000-0000-000053270000}"/>
    <cellStyle name="Normal - Style1 2 2 2" xfId="15" xr:uid="{00000000-0005-0000-0000-000054270000}"/>
    <cellStyle name="Normal - Style1 3" xfId="10085" xr:uid="{00000000-0005-0000-0000-000055270000}"/>
    <cellStyle name="Normal - Style1 4" xfId="10086" xr:uid="{00000000-0005-0000-0000-000056270000}"/>
    <cellStyle name="Normal - Style1 5" xfId="10087" xr:uid="{00000000-0005-0000-0000-000057270000}"/>
    <cellStyle name="Normal - Style1 6" xfId="10088" xr:uid="{00000000-0005-0000-0000-000058270000}"/>
    <cellStyle name="Normal - Style1 7" xfId="10089" xr:uid="{00000000-0005-0000-0000-000059270000}"/>
    <cellStyle name="Normal - Style1_BEGUR Structure BOQ with DPL_Cost 24112011" xfId="10090" xr:uid="{00000000-0005-0000-0000-00005A270000}"/>
    <cellStyle name="Normal [0]" xfId="10091" xr:uid="{00000000-0005-0000-0000-00005B270000}"/>
    <cellStyle name="Normal [1]" xfId="10092" xr:uid="{00000000-0005-0000-0000-00005C270000}"/>
    <cellStyle name="Normal [2]" xfId="10093" xr:uid="{00000000-0005-0000-0000-00005D270000}"/>
    <cellStyle name="Normal [3]" xfId="10094" xr:uid="{00000000-0005-0000-0000-00005E270000}"/>
    <cellStyle name="Normal 10" xfId="9" xr:uid="{00000000-0005-0000-0000-00005F270000}"/>
    <cellStyle name="Normal 10 10" xfId="10095" xr:uid="{00000000-0005-0000-0000-000060270000}"/>
    <cellStyle name="Normal 10 2" xfId="10096" xr:uid="{00000000-0005-0000-0000-000061270000}"/>
    <cellStyle name="Normal 10 2 2" xfId="10097" xr:uid="{00000000-0005-0000-0000-000062270000}"/>
    <cellStyle name="Normal 10 2 2 2" xfId="10098" xr:uid="{00000000-0005-0000-0000-000063270000}"/>
    <cellStyle name="Normal 10 2 2 2 2" xfId="17" xr:uid="{00000000-0005-0000-0000-000064270000}"/>
    <cellStyle name="Normal 10 2 2 2 2 2" xfId="10099" xr:uid="{00000000-0005-0000-0000-000065270000}"/>
    <cellStyle name="Normal 10 2 2 3" xfId="10100" xr:uid="{00000000-0005-0000-0000-000066270000}"/>
    <cellStyle name="Normal 10 2 2 3 2" xfId="10101" xr:uid="{00000000-0005-0000-0000-000067270000}"/>
    <cellStyle name="Normal 10 2 2 4" xfId="10102" xr:uid="{00000000-0005-0000-0000-000068270000}"/>
    <cellStyle name="Normal 10 2 2 4 2" xfId="10103" xr:uid="{00000000-0005-0000-0000-000069270000}"/>
    <cellStyle name="Normal 10 2 2 5" xfId="10104" xr:uid="{00000000-0005-0000-0000-00006A270000}"/>
    <cellStyle name="Normal 10 2 2 6" xfId="10105" xr:uid="{00000000-0005-0000-0000-00006B270000}"/>
    <cellStyle name="Normal 10 2 3" xfId="10106" xr:uid="{00000000-0005-0000-0000-00006C270000}"/>
    <cellStyle name="Normal 10 2 3 2" xfId="10107" xr:uid="{00000000-0005-0000-0000-00006D270000}"/>
    <cellStyle name="Normal 10 3" xfId="10108" xr:uid="{00000000-0005-0000-0000-00006E270000}"/>
    <cellStyle name="Normal 10 4" xfId="10109" xr:uid="{00000000-0005-0000-0000-00006F270000}"/>
    <cellStyle name="Normal 10 4 2" xfId="10110" xr:uid="{00000000-0005-0000-0000-000070270000}"/>
    <cellStyle name="Normal 10 4 3" xfId="10111" xr:uid="{00000000-0005-0000-0000-000071270000}"/>
    <cellStyle name="Normal 10 5" xfId="10112" xr:uid="{00000000-0005-0000-0000-000072270000}"/>
    <cellStyle name="Normal 10_Annexure 12  revised BOQ" xfId="10113" xr:uid="{00000000-0005-0000-0000-000073270000}"/>
    <cellStyle name="Normal 101" xfId="10114" xr:uid="{00000000-0005-0000-0000-000074270000}"/>
    <cellStyle name="Normal 101 2" xfId="10115" xr:uid="{00000000-0005-0000-0000-000075270000}"/>
    <cellStyle name="Normal 101 3" xfId="10116" xr:uid="{00000000-0005-0000-0000-000076270000}"/>
    <cellStyle name="Normal 101 4" xfId="12" xr:uid="{00000000-0005-0000-0000-000077270000}"/>
    <cellStyle name="Normal 101 4 2" xfId="10117" xr:uid="{00000000-0005-0000-0000-000078270000}"/>
    <cellStyle name="Normal 11" xfId="10118" xr:uid="{00000000-0005-0000-0000-000079270000}"/>
    <cellStyle name="Normal 11 2" xfId="10119" xr:uid="{00000000-0005-0000-0000-00007A270000}"/>
    <cellStyle name="Normal 11 2 2" xfId="10120" xr:uid="{00000000-0005-0000-0000-00007B270000}"/>
    <cellStyle name="Normal 11 3" xfId="10121" xr:uid="{00000000-0005-0000-0000-00007C270000}"/>
    <cellStyle name="Normal 11 3 2" xfId="10122" xr:uid="{00000000-0005-0000-0000-00007D270000}"/>
    <cellStyle name="Normal 11 3 3" xfId="10123" xr:uid="{00000000-0005-0000-0000-00007E270000}"/>
    <cellStyle name="Normal 11 3_Annexure 12  revised BOQ" xfId="10124" xr:uid="{00000000-0005-0000-0000-00007F270000}"/>
    <cellStyle name="Normal 11 4" xfId="10125" xr:uid="{00000000-0005-0000-0000-000080270000}"/>
    <cellStyle name="Normal 11 4 2" xfId="10126" xr:uid="{00000000-0005-0000-0000-000081270000}"/>
    <cellStyle name="Normal 11 5" xfId="10127" xr:uid="{00000000-0005-0000-0000-000082270000}"/>
    <cellStyle name="Normal 11 5 2" xfId="10128" xr:uid="{00000000-0005-0000-0000-000083270000}"/>
    <cellStyle name="Normal 11 6" xfId="10129" xr:uid="{00000000-0005-0000-0000-000084270000}"/>
    <cellStyle name="Normal 11 6 2" xfId="10130" xr:uid="{00000000-0005-0000-0000-000085270000}"/>
    <cellStyle name="Normal 11 7" xfId="10131" xr:uid="{00000000-0005-0000-0000-000086270000}"/>
    <cellStyle name="Normal 11_Annexure 12  revised BOQ" xfId="10132" xr:uid="{00000000-0005-0000-0000-000087270000}"/>
    <cellStyle name="Normal 12" xfId="10133" xr:uid="{00000000-0005-0000-0000-000088270000}"/>
    <cellStyle name="Normal 12 2" xfId="10134" xr:uid="{00000000-0005-0000-0000-000089270000}"/>
    <cellStyle name="Normal 12 2 2" xfId="10135" xr:uid="{00000000-0005-0000-0000-00008A270000}"/>
    <cellStyle name="Normal 12 2_Annexure 12  revised BOQ" xfId="10136" xr:uid="{00000000-0005-0000-0000-00008B270000}"/>
    <cellStyle name="Normal 12 3" xfId="10137" xr:uid="{00000000-0005-0000-0000-00008C270000}"/>
    <cellStyle name="Normal 12_Annexure 12  revised BOQ" xfId="10138" xr:uid="{00000000-0005-0000-0000-00008D270000}"/>
    <cellStyle name="Normal 13" xfId="10139" xr:uid="{00000000-0005-0000-0000-00008E270000}"/>
    <cellStyle name="Normal 13 2" xfId="10140" xr:uid="{00000000-0005-0000-0000-00008F270000}"/>
    <cellStyle name="Normal 13 3" xfId="10141" xr:uid="{00000000-0005-0000-0000-000090270000}"/>
    <cellStyle name="Normal 13_Annexure 12  revised BOQ" xfId="10142" xr:uid="{00000000-0005-0000-0000-000091270000}"/>
    <cellStyle name="Normal 14" xfId="10143" xr:uid="{00000000-0005-0000-0000-000092270000}"/>
    <cellStyle name="Normal 14 2" xfId="10144" xr:uid="{00000000-0005-0000-0000-000093270000}"/>
    <cellStyle name="Normal 14_Annexure 12  revised BOQ" xfId="10145" xr:uid="{00000000-0005-0000-0000-000094270000}"/>
    <cellStyle name="Normal 146" xfId="10146" xr:uid="{00000000-0005-0000-0000-000095270000}"/>
    <cellStyle name="Normal 147" xfId="10147" xr:uid="{00000000-0005-0000-0000-000096270000}"/>
    <cellStyle name="Normal 15" xfId="10148" xr:uid="{00000000-0005-0000-0000-000097270000}"/>
    <cellStyle name="Normal 15 2" xfId="10149" xr:uid="{00000000-0005-0000-0000-000098270000}"/>
    <cellStyle name="Normal 15 3" xfId="10150" xr:uid="{00000000-0005-0000-0000-000099270000}"/>
    <cellStyle name="Normal 16" xfId="10151" xr:uid="{00000000-0005-0000-0000-00009A270000}"/>
    <cellStyle name="Normal 16 2" xfId="10152" xr:uid="{00000000-0005-0000-0000-00009B270000}"/>
    <cellStyle name="Normal 16 2 2" xfId="10153" xr:uid="{00000000-0005-0000-0000-00009C270000}"/>
    <cellStyle name="Normal 16 2 2 2" xfId="10154" xr:uid="{00000000-0005-0000-0000-00009D270000}"/>
    <cellStyle name="Normal 16 2 3" xfId="10155" xr:uid="{00000000-0005-0000-0000-00009E270000}"/>
    <cellStyle name="Normal 16 3" xfId="10156" xr:uid="{00000000-0005-0000-0000-00009F270000}"/>
    <cellStyle name="Normal 16 3 2" xfId="10157" xr:uid="{00000000-0005-0000-0000-0000A0270000}"/>
    <cellStyle name="Normal 16 4" xfId="10158" xr:uid="{00000000-0005-0000-0000-0000A1270000}"/>
    <cellStyle name="Normal 16 4 2" xfId="10159" xr:uid="{00000000-0005-0000-0000-0000A2270000}"/>
    <cellStyle name="Normal 16 5" xfId="10160" xr:uid="{00000000-0005-0000-0000-0000A3270000}"/>
    <cellStyle name="Normal 16 6" xfId="10161" xr:uid="{00000000-0005-0000-0000-0000A4270000}"/>
    <cellStyle name="Normal 16 7" xfId="10162" xr:uid="{00000000-0005-0000-0000-0000A5270000}"/>
    <cellStyle name="Normal 16 8" xfId="10163" xr:uid="{00000000-0005-0000-0000-0000A6270000}"/>
    <cellStyle name="Normal 17" xfId="10164" xr:uid="{00000000-0005-0000-0000-0000A7270000}"/>
    <cellStyle name="Normal 17 2" xfId="10165" xr:uid="{00000000-0005-0000-0000-0000A8270000}"/>
    <cellStyle name="Normal 18" xfId="24" xr:uid="{00000000-0005-0000-0000-0000A9270000}"/>
    <cellStyle name="Normal 18 2" xfId="10166" xr:uid="{00000000-0005-0000-0000-0000AA270000}"/>
    <cellStyle name="Normal 18 3" xfId="10167" xr:uid="{00000000-0005-0000-0000-0000AB270000}"/>
    <cellStyle name="Normal 18 4" xfId="10168" xr:uid="{00000000-0005-0000-0000-0000AC270000}"/>
    <cellStyle name="Normal 187 3" xfId="11594" xr:uid="{00000000-0005-0000-0000-0000AD270000}"/>
    <cellStyle name="Normal 19" xfId="10169" xr:uid="{00000000-0005-0000-0000-0000AE270000}"/>
    <cellStyle name="Normal 19 2" xfId="10170" xr:uid="{00000000-0005-0000-0000-0000AF270000}"/>
    <cellStyle name="Normal 19 3" xfId="10171" xr:uid="{00000000-0005-0000-0000-0000B0270000}"/>
    <cellStyle name="Normal 19 4" xfId="10172" xr:uid="{00000000-0005-0000-0000-0000B1270000}"/>
    <cellStyle name="Normal 2" xfId="10173" xr:uid="{00000000-0005-0000-0000-0000B2270000}"/>
    <cellStyle name="Normal 2 1" xfId="21" xr:uid="{00000000-0005-0000-0000-0000B3270000}"/>
    <cellStyle name="Normal 2 10" xfId="10174" xr:uid="{00000000-0005-0000-0000-0000B4270000}"/>
    <cellStyle name="Normal 2 10 2" xfId="10175" xr:uid="{00000000-0005-0000-0000-0000B5270000}"/>
    <cellStyle name="Normal 2 10 3" xfId="10176" xr:uid="{00000000-0005-0000-0000-0000B6270000}"/>
    <cellStyle name="Normal 2 10_Annexure 12  revised BOQ" xfId="10177" xr:uid="{00000000-0005-0000-0000-0000B7270000}"/>
    <cellStyle name="Normal 2 11" xfId="10178" xr:uid="{00000000-0005-0000-0000-0000B8270000}"/>
    <cellStyle name="Normal 2 11 2" xfId="10179" xr:uid="{00000000-0005-0000-0000-0000B9270000}"/>
    <cellStyle name="Normal 2 11 2 2" xfId="10180" xr:uid="{00000000-0005-0000-0000-0000BA270000}"/>
    <cellStyle name="Normal 2 11 3" xfId="10181" xr:uid="{00000000-0005-0000-0000-0000BB270000}"/>
    <cellStyle name="Normal 2 11 3 2" xfId="10182" xr:uid="{00000000-0005-0000-0000-0000BC270000}"/>
    <cellStyle name="Normal 2 11 4" xfId="10183" xr:uid="{00000000-0005-0000-0000-0000BD270000}"/>
    <cellStyle name="Normal 2 11 4 2" xfId="10184" xr:uid="{00000000-0005-0000-0000-0000BE270000}"/>
    <cellStyle name="Normal 2 11 5" xfId="10185" xr:uid="{00000000-0005-0000-0000-0000BF270000}"/>
    <cellStyle name="Normal 2 11 6" xfId="10186" xr:uid="{00000000-0005-0000-0000-0000C0270000}"/>
    <cellStyle name="Normal 2 12" xfId="10187" xr:uid="{00000000-0005-0000-0000-0000C1270000}"/>
    <cellStyle name="Normal 2 13" xfId="10188" xr:uid="{00000000-0005-0000-0000-0000C2270000}"/>
    <cellStyle name="Normal 2 14" xfId="10189" xr:uid="{00000000-0005-0000-0000-0000C3270000}"/>
    <cellStyle name="Normal 2 15" xfId="10190" xr:uid="{00000000-0005-0000-0000-0000C4270000}"/>
    <cellStyle name="Normal 2 16" xfId="10191" xr:uid="{00000000-0005-0000-0000-0000C5270000}"/>
    <cellStyle name="Normal 2 17" xfId="10192" xr:uid="{00000000-0005-0000-0000-0000C6270000}"/>
    <cellStyle name="Normal 2 18" xfId="10193" xr:uid="{00000000-0005-0000-0000-0000C7270000}"/>
    <cellStyle name="Normal 2 19" xfId="10194" xr:uid="{00000000-0005-0000-0000-0000C8270000}"/>
    <cellStyle name="Normal 2 2" xfId="3" xr:uid="{00000000-0005-0000-0000-0000C9270000}"/>
    <cellStyle name="Normal 2 2 10" xfId="10195" xr:uid="{00000000-0005-0000-0000-0000CA270000}"/>
    <cellStyle name="Normal 2 2 2" xfId="10196" xr:uid="{00000000-0005-0000-0000-0000CB270000}"/>
    <cellStyle name="Normal 2 2 2 13" xfId="10197" xr:uid="{00000000-0005-0000-0000-0000CC270000}"/>
    <cellStyle name="Normal 2 2 2 2" xfId="10198" xr:uid="{00000000-0005-0000-0000-0000CD270000}"/>
    <cellStyle name="Normal 2 2 2 2 2" xfId="10199" xr:uid="{00000000-0005-0000-0000-0000CE270000}"/>
    <cellStyle name="Normal 2 2 2 2 2 2" xfId="10200" xr:uid="{00000000-0005-0000-0000-0000CF270000}"/>
    <cellStyle name="Normal 2 2 2 2 3" xfId="10201" xr:uid="{00000000-0005-0000-0000-0000D0270000}"/>
    <cellStyle name="Normal 2 2 2 2_arch-4th floor" xfId="10202" xr:uid="{00000000-0005-0000-0000-0000D1270000}"/>
    <cellStyle name="Normal 2 2 2 3" xfId="10203" xr:uid="{00000000-0005-0000-0000-0000D2270000}"/>
    <cellStyle name="Normal 2 2 2 3 2" xfId="10204" xr:uid="{00000000-0005-0000-0000-0000D3270000}"/>
    <cellStyle name="Normal 2 2 2 4" xfId="10205" xr:uid="{00000000-0005-0000-0000-0000D4270000}"/>
    <cellStyle name="Normal 2 2 2 5" xfId="10206" xr:uid="{00000000-0005-0000-0000-0000D5270000}"/>
    <cellStyle name="Normal 2 2 2 6" xfId="10207" xr:uid="{00000000-0005-0000-0000-0000D6270000}"/>
    <cellStyle name="Normal 2 2 2 7" xfId="10208" xr:uid="{00000000-0005-0000-0000-0000D7270000}"/>
    <cellStyle name="Normal 2 2 2 8" xfId="10209" xr:uid="{00000000-0005-0000-0000-0000D8270000}"/>
    <cellStyle name="Normal 2 2 2_arch-4th floor" xfId="10210" xr:uid="{00000000-0005-0000-0000-0000D9270000}"/>
    <cellStyle name="Normal 2 2 3" xfId="10211" xr:uid="{00000000-0005-0000-0000-0000DA270000}"/>
    <cellStyle name="Normal 2 2 3 2" xfId="10212" xr:uid="{00000000-0005-0000-0000-0000DB270000}"/>
    <cellStyle name="Normal 2 2 4" xfId="10213" xr:uid="{00000000-0005-0000-0000-0000DC270000}"/>
    <cellStyle name="Normal 2 2 4 2" xfId="10214" xr:uid="{00000000-0005-0000-0000-0000DD270000}"/>
    <cellStyle name="Normal 2 2 5" xfId="10215" xr:uid="{00000000-0005-0000-0000-0000DE270000}"/>
    <cellStyle name="Normal 2 2 6" xfId="10216" xr:uid="{00000000-0005-0000-0000-0000DF270000}"/>
    <cellStyle name="Normal 2 2 7" xfId="10217" xr:uid="{00000000-0005-0000-0000-0000E0270000}"/>
    <cellStyle name="Normal 2 2 8" xfId="10218" xr:uid="{00000000-0005-0000-0000-0000E1270000}"/>
    <cellStyle name="Normal 2 2 9" xfId="10219" xr:uid="{00000000-0005-0000-0000-0000E2270000}"/>
    <cellStyle name="Normal 2 2_2 BHK" xfId="10220" xr:uid="{00000000-0005-0000-0000-0000E3270000}"/>
    <cellStyle name="Normal 2 20" xfId="10221" xr:uid="{00000000-0005-0000-0000-0000E4270000}"/>
    <cellStyle name="Normal 2 21" xfId="10222" xr:uid="{00000000-0005-0000-0000-0000E5270000}"/>
    <cellStyle name="Normal 2 22" xfId="10223" xr:uid="{00000000-0005-0000-0000-0000E6270000}"/>
    <cellStyle name="Normal 2 23" xfId="10224" xr:uid="{00000000-0005-0000-0000-0000E7270000}"/>
    <cellStyle name="Normal 2 24" xfId="10225" xr:uid="{00000000-0005-0000-0000-0000E8270000}"/>
    <cellStyle name="Normal 2 25" xfId="10226" xr:uid="{00000000-0005-0000-0000-0000E9270000}"/>
    <cellStyle name="Normal 2 26" xfId="10227" xr:uid="{00000000-0005-0000-0000-0000EA270000}"/>
    <cellStyle name="Normal 2 27" xfId="10228" xr:uid="{00000000-0005-0000-0000-0000EB270000}"/>
    <cellStyle name="Normal 2 28" xfId="10229" xr:uid="{00000000-0005-0000-0000-0000EC270000}"/>
    <cellStyle name="Normal 2 29" xfId="10230" xr:uid="{00000000-0005-0000-0000-0000ED270000}"/>
    <cellStyle name="Normal 2 3" xfId="20" xr:uid="{00000000-0005-0000-0000-0000EE270000}"/>
    <cellStyle name="Normal 2 3 2" xfId="10231" xr:uid="{00000000-0005-0000-0000-0000EF270000}"/>
    <cellStyle name="Normal 2 3 2 2" xfId="10232" xr:uid="{00000000-0005-0000-0000-0000F0270000}"/>
    <cellStyle name="Normal 2 3 3" xfId="10233" xr:uid="{00000000-0005-0000-0000-0000F1270000}"/>
    <cellStyle name="Normal 2 3 4" xfId="11590" xr:uid="{00000000-0005-0000-0000-0000F2270000}"/>
    <cellStyle name="Normal 2 3 7" xfId="10234" xr:uid="{00000000-0005-0000-0000-0000F3270000}"/>
    <cellStyle name="Normal 2 3_Annexure 12  revised BOQ" xfId="10235" xr:uid="{00000000-0005-0000-0000-0000F4270000}"/>
    <cellStyle name="Normal 2 30" xfId="10236" xr:uid="{00000000-0005-0000-0000-0000F5270000}"/>
    <cellStyle name="Normal 2 31" xfId="10237" xr:uid="{00000000-0005-0000-0000-0000F6270000}"/>
    <cellStyle name="Normal 2 32" xfId="7" xr:uid="{00000000-0005-0000-0000-0000F7270000}"/>
    <cellStyle name="Normal 2 32 2" xfId="16" xr:uid="{00000000-0005-0000-0000-0000F8270000}"/>
    <cellStyle name="Normal 2 32 3 4" xfId="11593" xr:uid="{00000000-0005-0000-0000-0000F9270000}"/>
    <cellStyle name="Normal 2 4" xfId="10238" xr:uid="{00000000-0005-0000-0000-0000FA270000}"/>
    <cellStyle name="Normal 2 4 2" xfId="10239" xr:uid="{00000000-0005-0000-0000-0000FB270000}"/>
    <cellStyle name="Normal 2 4 2 2" xfId="10240" xr:uid="{00000000-0005-0000-0000-0000FC270000}"/>
    <cellStyle name="Normal 2 4 3" xfId="10241" xr:uid="{00000000-0005-0000-0000-0000FD270000}"/>
    <cellStyle name="Normal 2 4_Annexure 12  revised BOQ" xfId="10242" xr:uid="{00000000-0005-0000-0000-0000FE270000}"/>
    <cellStyle name="Normal 2 5" xfId="10243" xr:uid="{00000000-0005-0000-0000-0000FF270000}"/>
    <cellStyle name="Normal 2 5 2" xfId="10244" xr:uid="{00000000-0005-0000-0000-000000280000}"/>
    <cellStyle name="Normal 2 5 2 2" xfId="10245" xr:uid="{00000000-0005-0000-0000-000001280000}"/>
    <cellStyle name="Normal 2 5 2 2 2" xfId="10246" xr:uid="{00000000-0005-0000-0000-000002280000}"/>
    <cellStyle name="Normal 2 5_Annexure 12  revised BOQ" xfId="10247" xr:uid="{00000000-0005-0000-0000-000003280000}"/>
    <cellStyle name="Normal 2 6" xfId="10248" xr:uid="{00000000-0005-0000-0000-000004280000}"/>
    <cellStyle name="Normal 2 6 2" xfId="10249" xr:uid="{00000000-0005-0000-0000-000005280000}"/>
    <cellStyle name="Normal 2 6_Annexure 12  revised BOQ" xfId="10250" xr:uid="{00000000-0005-0000-0000-000006280000}"/>
    <cellStyle name="Normal 2 7" xfId="10251" xr:uid="{00000000-0005-0000-0000-000007280000}"/>
    <cellStyle name="Normal 2 7 2" xfId="10252" xr:uid="{00000000-0005-0000-0000-000008280000}"/>
    <cellStyle name="Normal 2 7_Annexure 12  revised BOQ" xfId="10253" xr:uid="{00000000-0005-0000-0000-000009280000}"/>
    <cellStyle name="Normal 2 8" xfId="10254" xr:uid="{00000000-0005-0000-0000-00000A280000}"/>
    <cellStyle name="Normal 2 8 2" xfId="10255" xr:uid="{00000000-0005-0000-0000-00000B280000}"/>
    <cellStyle name="Normal 2 8_Annexure 12  revised BOQ" xfId="10256" xr:uid="{00000000-0005-0000-0000-00000C280000}"/>
    <cellStyle name="Normal 2 9" xfId="10257" xr:uid="{00000000-0005-0000-0000-00000D280000}"/>
    <cellStyle name="Normal 2 9 2" xfId="10258" xr:uid="{00000000-0005-0000-0000-00000E280000}"/>
    <cellStyle name="Normal 2 9_Annexure 12  revised BOQ" xfId="10259" xr:uid="{00000000-0005-0000-0000-00000F280000}"/>
    <cellStyle name="Normal 2_00-REV-ESTIMATE-04.04.12" xfId="10260" xr:uid="{00000000-0005-0000-0000-000010280000}"/>
    <cellStyle name="Normal 20" xfId="10261" xr:uid="{00000000-0005-0000-0000-000011280000}"/>
    <cellStyle name="Normal 20 2" xfId="10262" xr:uid="{00000000-0005-0000-0000-000012280000}"/>
    <cellStyle name="Normal 21" xfId="10263" xr:uid="{00000000-0005-0000-0000-000013280000}"/>
    <cellStyle name="Normal 21 2" xfId="10264" xr:uid="{00000000-0005-0000-0000-000014280000}"/>
    <cellStyle name="Normal 21_Annexure 12  revised BOQ" xfId="10265" xr:uid="{00000000-0005-0000-0000-000015280000}"/>
    <cellStyle name="Normal 22" xfId="10266" xr:uid="{00000000-0005-0000-0000-000016280000}"/>
    <cellStyle name="Normal 22 2" xfId="10267" xr:uid="{00000000-0005-0000-0000-000017280000}"/>
    <cellStyle name="Normal 22 2 2" xfId="10268" xr:uid="{00000000-0005-0000-0000-000018280000}"/>
    <cellStyle name="Normal 22 2 2 2" xfId="10269" xr:uid="{00000000-0005-0000-0000-000019280000}"/>
    <cellStyle name="Normal 22 2 3" xfId="10270" xr:uid="{00000000-0005-0000-0000-00001A280000}"/>
    <cellStyle name="Normal 22 2 3 2" xfId="10271" xr:uid="{00000000-0005-0000-0000-00001B280000}"/>
    <cellStyle name="Normal 22 2 4" xfId="10272" xr:uid="{00000000-0005-0000-0000-00001C280000}"/>
    <cellStyle name="Normal 22 2 4 2" xfId="10273" xr:uid="{00000000-0005-0000-0000-00001D280000}"/>
    <cellStyle name="Normal 22 2 5" xfId="10274" xr:uid="{00000000-0005-0000-0000-00001E280000}"/>
    <cellStyle name="Normal 22 2 6" xfId="10275" xr:uid="{00000000-0005-0000-0000-00001F280000}"/>
    <cellStyle name="Normal 22 3" xfId="10276" xr:uid="{00000000-0005-0000-0000-000020280000}"/>
    <cellStyle name="Normal 22_Annexure 12  revised BOQ" xfId="10277" xr:uid="{00000000-0005-0000-0000-000021280000}"/>
    <cellStyle name="Normal 23" xfId="10278" xr:uid="{00000000-0005-0000-0000-000022280000}"/>
    <cellStyle name="Normal 23 2" xfId="10279" xr:uid="{00000000-0005-0000-0000-000023280000}"/>
    <cellStyle name="Normal 23 3" xfId="10280" xr:uid="{00000000-0005-0000-0000-000024280000}"/>
    <cellStyle name="Normal 24" xfId="10281" xr:uid="{00000000-0005-0000-0000-000025280000}"/>
    <cellStyle name="Normal 24 2" xfId="10282" xr:uid="{00000000-0005-0000-0000-000026280000}"/>
    <cellStyle name="Normal 24 3" xfId="10283" xr:uid="{00000000-0005-0000-0000-000027280000}"/>
    <cellStyle name="Normal 25" xfId="10284" xr:uid="{00000000-0005-0000-0000-000028280000}"/>
    <cellStyle name="Normal 25 2" xfId="10285" xr:uid="{00000000-0005-0000-0000-000029280000}"/>
    <cellStyle name="Normal 25 3" xfId="10286" xr:uid="{00000000-0005-0000-0000-00002A280000}"/>
    <cellStyle name="Normal 26" xfId="10287" xr:uid="{00000000-0005-0000-0000-00002B280000}"/>
    <cellStyle name="Normal 26 2" xfId="10288" xr:uid="{00000000-0005-0000-0000-00002C280000}"/>
    <cellStyle name="Normal 27" xfId="10289" xr:uid="{00000000-0005-0000-0000-00002D280000}"/>
    <cellStyle name="Normal 27 2" xfId="10290" xr:uid="{00000000-0005-0000-0000-00002E280000}"/>
    <cellStyle name="Normal 28" xfId="10291" xr:uid="{00000000-0005-0000-0000-00002F280000}"/>
    <cellStyle name="Normal 28 2" xfId="10292" xr:uid="{00000000-0005-0000-0000-000030280000}"/>
    <cellStyle name="Normal 29" xfId="10293" xr:uid="{00000000-0005-0000-0000-000031280000}"/>
    <cellStyle name="Normal 29 2" xfId="10294" xr:uid="{00000000-0005-0000-0000-000032280000}"/>
    <cellStyle name="Normal 29 2 2" xfId="10295" xr:uid="{00000000-0005-0000-0000-000033280000}"/>
    <cellStyle name="Normal 29 2 2 2" xfId="10296" xr:uid="{00000000-0005-0000-0000-000034280000}"/>
    <cellStyle name="Normal 29 2 2 2 2" xfId="10297" xr:uid="{00000000-0005-0000-0000-000035280000}"/>
    <cellStyle name="Normal 29 2 2 2 2 2" xfId="10298" xr:uid="{00000000-0005-0000-0000-000036280000}"/>
    <cellStyle name="Normal 29 2 2 2 3" xfId="10299" xr:uid="{00000000-0005-0000-0000-000037280000}"/>
    <cellStyle name="Normal 29 2 2 2 3 2" xfId="10300" xr:uid="{00000000-0005-0000-0000-000038280000}"/>
    <cellStyle name="Normal 29 2 2 2 4" xfId="10301" xr:uid="{00000000-0005-0000-0000-000039280000}"/>
    <cellStyle name="Normal 29 2 2 2 4 2" xfId="10302" xr:uid="{00000000-0005-0000-0000-00003A280000}"/>
    <cellStyle name="Normal 29 2 2 2 5" xfId="10303" xr:uid="{00000000-0005-0000-0000-00003B280000}"/>
    <cellStyle name="Normal 29 2 2 2 6" xfId="10304" xr:uid="{00000000-0005-0000-0000-00003C280000}"/>
    <cellStyle name="Normal 29 2 2 3" xfId="10305" xr:uid="{00000000-0005-0000-0000-00003D280000}"/>
    <cellStyle name="Normal 29 2 2 3 2" xfId="10306" xr:uid="{00000000-0005-0000-0000-00003E280000}"/>
    <cellStyle name="Normal 29 2 2 4" xfId="10307" xr:uid="{00000000-0005-0000-0000-00003F280000}"/>
    <cellStyle name="Normal 29 2 2 4 2" xfId="10308" xr:uid="{00000000-0005-0000-0000-000040280000}"/>
    <cellStyle name="Normal 29 2 2 5" xfId="10309" xr:uid="{00000000-0005-0000-0000-000041280000}"/>
    <cellStyle name="Normal 29 2 2 5 2" xfId="10310" xr:uid="{00000000-0005-0000-0000-000042280000}"/>
    <cellStyle name="Normal 29 2 2 6" xfId="10311" xr:uid="{00000000-0005-0000-0000-000043280000}"/>
    <cellStyle name="Normal 29 2 2 7" xfId="10312" xr:uid="{00000000-0005-0000-0000-000044280000}"/>
    <cellStyle name="Normal 29 2 3" xfId="10313" xr:uid="{00000000-0005-0000-0000-000045280000}"/>
    <cellStyle name="Normal 29 2 3 2" xfId="10314" xr:uid="{00000000-0005-0000-0000-000046280000}"/>
    <cellStyle name="Normal 29 2 4" xfId="10315" xr:uid="{00000000-0005-0000-0000-000047280000}"/>
    <cellStyle name="Normal 29 2 4 2" xfId="10316" xr:uid="{00000000-0005-0000-0000-000048280000}"/>
    <cellStyle name="Normal 29 2 5" xfId="10317" xr:uid="{00000000-0005-0000-0000-000049280000}"/>
    <cellStyle name="Normal 29 2 5 2" xfId="10318" xr:uid="{00000000-0005-0000-0000-00004A280000}"/>
    <cellStyle name="Normal 29 2 6" xfId="10319" xr:uid="{00000000-0005-0000-0000-00004B280000}"/>
    <cellStyle name="Normal 29 2 7" xfId="10320" xr:uid="{00000000-0005-0000-0000-00004C280000}"/>
    <cellStyle name="Normal 3" xfId="10321" xr:uid="{00000000-0005-0000-0000-00004D280000}"/>
    <cellStyle name="Normal 3 10" xfId="10322" xr:uid="{00000000-0005-0000-0000-00004E280000}"/>
    <cellStyle name="Normal 3 10 2" xfId="10323" xr:uid="{00000000-0005-0000-0000-00004F280000}"/>
    <cellStyle name="Normal 3 11" xfId="10324" xr:uid="{00000000-0005-0000-0000-000050280000}"/>
    <cellStyle name="Normal 3 11 2" xfId="10325" xr:uid="{00000000-0005-0000-0000-000051280000}"/>
    <cellStyle name="Normal 3 12" xfId="10326" xr:uid="{00000000-0005-0000-0000-000052280000}"/>
    <cellStyle name="Normal 3 12 10" xfId="10327" xr:uid="{00000000-0005-0000-0000-000053280000}"/>
    <cellStyle name="Normal 3 12 10 2" xfId="10328" xr:uid="{00000000-0005-0000-0000-000054280000}"/>
    <cellStyle name="Normal 3 12 2" xfId="10329" xr:uid="{00000000-0005-0000-0000-000055280000}"/>
    <cellStyle name="Normal 3 12 3" xfId="10330" xr:uid="{00000000-0005-0000-0000-000056280000}"/>
    <cellStyle name="Normal 3 12 3 2" xfId="23" xr:uid="{00000000-0005-0000-0000-000057280000}"/>
    <cellStyle name="Normal 3 13" xfId="10331" xr:uid="{00000000-0005-0000-0000-000058280000}"/>
    <cellStyle name="Normal 3 2" xfId="10332" xr:uid="{00000000-0005-0000-0000-000059280000}"/>
    <cellStyle name="Normal 3 2 2" xfId="10333" xr:uid="{00000000-0005-0000-0000-00005A280000}"/>
    <cellStyle name="Normal 3 2 2 2" xfId="10334" xr:uid="{00000000-0005-0000-0000-00005B280000}"/>
    <cellStyle name="Normal 3 2 3" xfId="10335" xr:uid="{00000000-0005-0000-0000-00005C280000}"/>
    <cellStyle name="Normal 3 2 3 2" xfId="10336" xr:uid="{00000000-0005-0000-0000-00005D280000}"/>
    <cellStyle name="Normal 3 3" xfId="10337" xr:uid="{00000000-0005-0000-0000-00005E280000}"/>
    <cellStyle name="Normal 3 3 2" xfId="10338" xr:uid="{00000000-0005-0000-0000-00005F280000}"/>
    <cellStyle name="Normal 3 3 3" xfId="10339" xr:uid="{00000000-0005-0000-0000-000060280000}"/>
    <cellStyle name="Normal 3 3 4" xfId="10340" xr:uid="{00000000-0005-0000-0000-000061280000}"/>
    <cellStyle name="Normal 3 3 4 2" xfId="10341" xr:uid="{00000000-0005-0000-0000-000062280000}"/>
    <cellStyle name="Normal 3 3 4 3" xfId="11" xr:uid="{00000000-0005-0000-0000-000063280000}"/>
    <cellStyle name="Normal 3 3 6" xfId="10342" xr:uid="{00000000-0005-0000-0000-000064280000}"/>
    <cellStyle name="Normal 3 3 6 2" xfId="10343" xr:uid="{00000000-0005-0000-0000-000065280000}"/>
    <cellStyle name="Normal 3 3 6 3" xfId="10344" xr:uid="{00000000-0005-0000-0000-000066280000}"/>
    <cellStyle name="Normal 3 3 6 4" xfId="10345" xr:uid="{00000000-0005-0000-0000-000067280000}"/>
    <cellStyle name="Normal 3 3 6 4 2" xfId="18" xr:uid="{00000000-0005-0000-0000-000068280000}"/>
    <cellStyle name="Normal 3 4" xfId="10346" xr:uid="{00000000-0005-0000-0000-000069280000}"/>
    <cellStyle name="Normal 3 4 2" xfId="10347" xr:uid="{00000000-0005-0000-0000-00006A280000}"/>
    <cellStyle name="Normal 3 4 3" xfId="10348" xr:uid="{00000000-0005-0000-0000-00006B280000}"/>
    <cellStyle name="Normal 3 5" xfId="10349" xr:uid="{00000000-0005-0000-0000-00006C280000}"/>
    <cellStyle name="Normal 3 6" xfId="10350" xr:uid="{00000000-0005-0000-0000-00006D280000}"/>
    <cellStyle name="Normal 3 7" xfId="10351" xr:uid="{00000000-0005-0000-0000-00006E280000}"/>
    <cellStyle name="Normal 3 8" xfId="10352" xr:uid="{00000000-0005-0000-0000-00006F280000}"/>
    <cellStyle name="Normal 3 9" xfId="10353" xr:uid="{00000000-0005-0000-0000-000070280000}"/>
    <cellStyle name="Normal 3 9 2" xfId="10354" xr:uid="{00000000-0005-0000-0000-000071280000}"/>
    <cellStyle name="Normal 3 9 2 2" xfId="10355" xr:uid="{00000000-0005-0000-0000-000072280000}"/>
    <cellStyle name="Normal 3_00-REV-ESTIMATE-04.04.12" xfId="10356" xr:uid="{00000000-0005-0000-0000-000073280000}"/>
    <cellStyle name="Normal 30" xfId="10357" xr:uid="{00000000-0005-0000-0000-000074280000}"/>
    <cellStyle name="Normal 30 2" xfId="10358" xr:uid="{00000000-0005-0000-0000-000075280000}"/>
    <cellStyle name="Normal 30 2 2" xfId="10359" xr:uid="{00000000-0005-0000-0000-000076280000}"/>
    <cellStyle name="Normal 30 2 2 2" xfId="10360" xr:uid="{00000000-0005-0000-0000-000077280000}"/>
    <cellStyle name="Normal 30 2 2 2 2" xfId="10361" xr:uid="{00000000-0005-0000-0000-000078280000}"/>
    <cellStyle name="Normal 30 2 2 3" xfId="10362" xr:uid="{00000000-0005-0000-0000-000079280000}"/>
    <cellStyle name="Normal 30 2 2 3 2" xfId="10363" xr:uid="{00000000-0005-0000-0000-00007A280000}"/>
    <cellStyle name="Normal 30 2 2 4" xfId="10364" xr:uid="{00000000-0005-0000-0000-00007B280000}"/>
    <cellStyle name="Normal 30 2 2 4 2" xfId="10365" xr:uid="{00000000-0005-0000-0000-00007C280000}"/>
    <cellStyle name="Normal 30 2 2 5" xfId="10366" xr:uid="{00000000-0005-0000-0000-00007D280000}"/>
    <cellStyle name="Normal 30 2 2 6" xfId="10367" xr:uid="{00000000-0005-0000-0000-00007E280000}"/>
    <cellStyle name="Normal 31" xfId="10368" xr:uid="{00000000-0005-0000-0000-00007F280000}"/>
    <cellStyle name="Normal 31 2" xfId="10369" xr:uid="{00000000-0005-0000-0000-000080280000}"/>
    <cellStyle name="Normal 32" xfId="10370" xr:uid="{00000000-0005-0000-0000-000081280000}"/>
    <cellStyle name="Normal 32 2" xfId="10371" xr:uid="{00000000-0005-0000-0000-000082280000}"/>
    <cellStyle name="Normal 33" xfId="10372" xr:uid="{00000000-0005-0000-0000-000083280000}"/>
    <cellStyle name="Normal 34" xfId="10373" xr:uid="{00000000-0005-0000-0000-000084280000}"/>
    <cellStyle name="Normal 35" xfId="10374" xr:uid="{00000000-0005-0000-0000-000085280000}"/>
    <cellStyle name="Normal 36" xfId="10375" xr:uid="{00000000-0005-0000-0000-000086280000}"/>
    <cellStyle name="Normal 36 2" xfId="10376" xr:uid="{00000000-0005-0000-0000-000087280000}"/>
    <cellStyle name="Normal 37" xfId="10377" xr:uid="{00000000-0005-0000-0000-000088280000}"/>
    <cellStyle name="Normal 38" xfId="10378" xr:uid="{00000000-0005-0000-0000-000089280000}"/>
    <cellStyle name="Normal 39" xfId="10379" xr:uid="{00000000-0005-0000-0000-00008A280000}"/>
    <cellStyle name="Normal 4" xfId="10380" xr:uid="{00000000-0005-0000-0000-00008B280000}"/>
    <cellStyle name="Normal 4 2" xfId="10381" xr:uid="{00000000-0005-0000-0000-00008C280000}"/>
    <cellStyle name="Normal 4 2 2" xfId="10382" xr:uid="{00000000-0005-0000-0000-00008D280000}"/>
    <cellStyle name="Normal 4 2 2 2" xfId="10383" xr:uid="{00000000-0005-0000-0000-00008E280000}"/>
    <cellStyle name="Normal 4 2 3" xfId="10384" xr:uid="{00000000-0005-0000-0000-00008F280000}"/>
    <cellStyle name="Normal 4 2 3 2" xfId="10385" xr:uid="{00000000-0005-0000-0000-000090280000}"/>
    <cellStyle name="Normal 4 2 4" xfId="10386" xr:uid="{00000000-0005-0000-0000-000091280000}"/>
    <cellStyle name="Normal 4 2 5" xfId="10387" xr:uid="{00000000-0005-0000-0000-000092280000}"/>
    <cellStyle name="Normal 4 3" xfId="10388" xr:uid="{00000000-0005-0000-0000-000093280000}"/>
    <cellStyle name="Normal 4 3 2" xfId="10389" xr:uid="{00000000-0005-0000-0000-000094280000}"/>
    <cellStyle name="Normal 4 4" xfId="10390" xr:uid="{00000000-0005-0000-0000-000095280000}"/>
    <cellStyle name="Normal 4 5" xfId="10391" xr:uid="{00000000-0005-0000-0000-000096280000}"/>
    <cellStyle name="Normal 4 6" xfId="10392" xr:uid="{00000000-0005-0000-0000-000097280000}"/>
    <cellStyle name="Normal 4 7" xfId="10393" xr:uid="{00000000-0005-0000-0000-000098280000}"/>
    <cellStyle name="Normal 4_00-REV-ESTIMATE-04.04.12" xfId="10394" xr:uid="{00000000-0005-0000-0000-000099280000}"/>
    <cellStyle name="Normal 40" xfId="10395" xr:uid="{00000000-0005-0000-0000-00009A280000}"/>
    <cellStyle name="Normal 41" xfId="10396" xr:uid="{00000000-0005-0000-0000-00009B280000}"/>
    <cellStyle name="Normal 41 2" xfId="10397" xr:uid="{00000000-0005-0000-0000-00009C280000}"/>
    <cellStyle name="Normal 41 3" xfId="10398" xr:uid="{00000000-0005-0000-0000-00009D280000}"/>
    <cellStyle name="Normal 42" xfId="10399" xr:uid="{00000000-0005-0000-0000-00009E280000}"/>
    <cellStyle name="Normal 42 2" xfId="10400" xr:uid="{00000000-0005-0000-0000-00009F280000}"/>
    <cellStyle name="Normal 42 2 2" xfId="10401" xr:uid="{00000000-0005-0000-0000-0000A0280000}"/>
    <cellStyle name="Normal 43" xfId="10402" xr:uid="{00000000-0005-0000-0000-0000A1280000}"/>
    <cellStyle name="Normal 44" xfId="10403" xr:uid="{00000000-0005-0000-0000-0000A2280000}"/>
    <cellStyle name="Normal 44 2" xfId="10404" xr:uid="{00000000-0005-0000-0000-0000A3280000}"/>
    <cellStyle name="Normal 45" xfId="10405" xr:uid="{00000000-0005-0000-0000-0000A4280000}"/>
    <cellStyle name="Normal 46" xfId="10406" xr:uid="{00000000-0005-0000-0000-0000A5280000}"/>
    <cellStyle name="Normal 46 2" xfId="10407" xr:uid="{00000000-0005-0000-0000-0000A6280000}"/>
    <cellStyle name="Normal 46 2 2" xfId="10408" xr:uid="{00000000-0005-0000-0000-0000A7280000}"/>
    <cellStyle name="Normal 46 3" xfId="10409" xr:uid="{00000000-0005-0000-0000-0000A8280000}"/>
    <cellStyle name="Normal 46 3 2" xfId="10410" xr:uid="{00000000-0005-0000-0000-0000A9280000}"/>
    <cellStyle name="Normal 46 4" xfId="10411" xr:uid="{00000000-0005-0000-0000-0000AA280000}"/>
    <cellStyle name="Normal 46 4 2" xfId="10412" xr:uid="{00000000-0005-0000-0000-0000AB280000}"/>
    <cellStyle name="Normal 46 5" xfId="10413" xr:uid="{00000000-0005-0000-0000-0000AC280000}"/>
    <cellStyle name="Normal 46 6" xfId="10414" xr:uid="{00000000-0005-0000-0000-0000AD280000}"/>
    <cellStyle name="Normal 47" xfId="10415" xr:uid="{00000000-0005-0000-0000-0000AE280000}"/>
    <cellStyle name="Normal 48" xfId="10416" xr:uid="{00000000-0005-0000-0000-0000AF280000}"/>
    <cellStyle name="Normal 49" xfId="10417" xr:uid="{00000000-0005-0000-0000-0000B0280000}"/>
    <cellStyle name="Normal 5" xfId="10418" xr:uid="{00000000-0005-0000-0000-0000B1280000}"/>
    <cellStyle name="Normal 5 2" xfId="10419" xr:uid="{00000000-0005-0000-0000-0000B2280000}"/>
    <cellStyle name="Normal 5 2 2" xfId="10420" xr:uid="{00000000-0005-0000-0000-0000B3280000}"/>
    <cellStyle name="Normal 5 2 3" xfId="10421" xr:uid="{00000000-0005-0000-0000-0000B4280000}"/>
    <cellStyle name="Normal 5 3" xfId="10422" xr:uid="{00000000-0005-0000-0000-0000B5280000}"/>
    <cellStyle name="Normal 5 3 2" xfId="10423" xr:uid="{00000000-0005-0000-0000-0000B6280000}"/>
    <cellStyle name="Normal 5 4" xfId="10424" xr:uid="{00000000-0005-0000-0000-0000B7280000}"/>
    <cellStyle name="Normal 5 5" xfId="10425" xr:uid="{00000000-0005-0000-0000-0000B8280000}"/>
    <cellStyle name="Normal 5 6" xfId="10426" xr:uid="{00000000-0005-0000-0000-0000B9280000}"/>
    <cellStyle name="Normal 5 7" xfId="10427" xr:uid="{00000000-0005-0000-0000-0000BA280000}"/>
    <cellStyle name="Normal 5 7 2" xfId="11592" xr:uid="{00000000-0005-0000-0000-0000BB280000}"/>
    <cellStyle name="Normal 5_Annexure 12  revised BOQ" xfId="10428" xr:uid="{00000000-0005-0000-0000-0000BC280000}"/>
    <cellStyle name="Normal 50" xfId="10429" xr:uid="{00000000-0005-0000-0000-0000BD280000}"/>
    <cellStyle name="Normal 51" xfId="10430" xr:uid="{00000000-0005-0000-0000-0000BE280000}"/>
    <cellStyle name="Normal 51 2" xfId="10431" xr:uid="{00000000-0005-0000-0000-0000BF280000}"/>
    <cellStyle name="Normal 51 2 2" xfId="10432" xr:uid="{00000000-0005-0000-0000-0000C0280000}"/>
    <cellStyle name="Normal 51 3" xfId="10433" xr:uid="{00000000-0005-0000-0000-0000C1280000}"/>
    <cellStyle name="Normal 51 3 2" xfId="10434" xr:uid="{00000000-0005-0000-0000-0000C2280000}"/>
    <cellStyle name="Normal 51 4" xfId="10435" xr:uid="{00000000-0005-0000-0000-0000C3280000}"/>
    <cellStyle name="Normal 51 4 2" xfId="10436" xr:uid="{00000000-0005-0000-0000-0000C4280000}"/>
    <cellStyle name="Normal 51 5" xfId="10437" xr:uid="{00000000-0005-0000-0000-0000C5280000}"/>
    <cellStyle name="Normal 51 6" xfId="10438" xr:uid="{00000000-0005-0000-0000-0000C6280000}"/>
    <cellStyle name="Normal 52" xfId="10439" xr:uid="{00000000-0005-0000-0000-0000C7280000}"/>
    <cellStyle name="Normal 52 2" xfId="10440" xr:uid="{00000000-0005-0000-0000-0000C8280000}"/>
    <cellStyle name="Normal 52 2 2" xfId="10441" xr:uid="{00000000-0005-0000-0000-0000C9280000}"/>
    <cellStyle name="Normal 52 3" xfId="10442" xr:uid="{00000000-0005-0000-0000-0000CA280000}"/>
    <cellStyle name="Normal 52 3 2" xfId="10443" xr:uid="{00000000-0005-0000-0000-0000CB280000}"/>
    <cellStyle name="Normal 52 4" xfId="10444" xr:uid="{00000000-0005-0000-0000-0000CC280000}"/>
    <cellStyle name="Normal 52 4 2" xfId="10445" xr:uid="{00000000-0005-0000-0000-0000CD280000}"/>
    <cellStyle name="Normal 52 5" xfId="10446" xr:uid="{00000000-0005-0000-0000-0000CE280000}"/>
    <cellStyle name="Normal 52 6" xfId="10447" xr:uid="{00000000-0005-0000-0000-0000CF280000}"/>
    <cellStyle name="Normal 53" xfId="10448" xr:uid="{00000000-0005-0000-0000-0000D0280000}"/>
    <cellStyle name="Normal 53 2" xfId="10449" xr:uid="{00000000-0005-0000-0000-0000D1280000}"/>
    <cellStyle name="Normal 53 2 2" xfId="10450" xr:uid="{00000000-0005-0000-0000-0000D2280000}"/>
    <cellStyle name="Normal 53 3" xfId="10451" xr:uid="{00000000-0005-0000-0000-0000D3280000}"/>
    <cellStyle name="Normal 53 3 2" xfId="10452" xr:uid="{00000000-0005-0000-0000-0000D4280000}"/>
    <cellStyle name="Normal 53 4" xfId="10453" xr:uid="{00000000-0005-0000-0000-0000D5280000}"/>
    <cellStyle name="Normal 53 4 2" xfId="10454" xr:uid="{00000000-0005-0000-0000-0000D6280000}"/>
    <cellStyle name="Normal 53 5" xfId="10455" xr:uid="{00000000-0005-0000-0000-0000D7280000}"/>
    <cellStyle name="Normal 53 6" xfId="10456" xr:uid="{00000000-0005-0000-0000-0000D8280000}"/>
    <cellStyle name="Normal 54" xfId="10457" xr:uid="{00000000-0005-0000-0000-0000D9280000}"/>
    <cellStyle name="Normal 54 2" xfId="10458" xr:uid="{00000000-0005-0000-0000-0000DA280000}"/>
    <cellStyle name="Normal 54 2 2" xfId="10459" xr:uid="{00000000-0005-0000-0000-0000DB280000}"/>
    <cellStyle name="Normal 54 3" xfId="10460" xr:uid="{00000000-0005-0000-0000-0000DC280000}"/>
    <cellStyle name="Normal 54 3 2" xfId="10461" xr:uid="{00000000-0005-0000-0000-0000DD280000}"/>
    <cellStyle name="Normal 54 4" xfId="10462" xr:uid="{00000000-0005-0000-0000-0000DE280000}"/>
    <cellStyle name="Normal 54 4 2" xfId="10463" xr:uid="{00000000-0005-0000-0000-0000DF280000}"/>
    <cellStyle name="Normal 54 5" xfId="10464" xr:uid="{00000000-0005-0000-0000-0000E0280000}"/>
    <cellStyle name="Normal 54 6" xfId="10465" xr:uid="{00000000-0005-0000-0000-0000E1280000}"/>
    <cellStyle name="Normal 55" xfId="10466" xr:uid="{00000000-0005-0000-0000-0000E2280000}"/>
    <cellStyle name="Normal 55 2" xfId="10467" xr:uid="{00000000-0005-0000-0000-0000E3280000}"/>
    <cellStyle name="Normal 56" xfId="10468" xr:uid="{00000000-0005-0000-0000-0000E4280000}"/>
    <cellStyle name="Normal 56 3" xfId="10469" xr:uid="{00000000-0005-0000-0000-0000E5280000}"/>
    <cellStyle name="Normal 57" xfId="10470" xr:uid="{00000000-0005-0000-0000-0000E6280000}"/>
    <cellStyle name="Normal 57 2" xfId="10471" xr:uid="{00000000-0005-0000-0000-0000E7280000}"/>
    <cellStyle name="Normal 58" xfId="10472" xr:uid="{00000000-0005-0000-0000-0000E8280000}"/>
    <cellStyle name="Normal 59" xfId="10473" xr:uid="{00000000-0005-0000-0000-0000E9280000}"/>
    <cellStyle name="Normal 6" xfId="19" xr:uid="{00000000-0005-0000-0000-0000EA280000}"/>
    <cellStyle name="Normal 6 2" xfId="10474" xr:uid="{00000000-0005-0000-0000-0000EB280000}"/>
    <cellStyle name="Normal 6 2 2" xfId="10475" xr:uid="{00000000-0005-0000-0000-0000EC280000}"/>
    <cellStyle name="Normal 6 2 3" xfId="10476" xr:uid="{00000000-0005-0000-0000-0000ED280000}"/>
    <cellStyle name="Normal 6 2 3 2" xfId="10477" xr:uid="{00000000-0005-0000-0000-0000EE280000}"/>
    <cellStyle name="Normal 6 3" xfId="10478" xr:uid="{00000000-0005-0000-0000-0000EF280000}"/>
    <cellStyle name="Normal 6 4" xfId="10479" xr:uid="{00000000-0005-0000-0000-0000F0280000}"/>
    <cellStyle name="Normal 6 5" xfId="10480" xr:uid="{00000000-0005-0000-0000-0000F1280000}"/>
    <cellStyle name="Normal 6_Annexure 12  revised BOQ" xfId="10481" xr:uid="{00000000-0005-0000-0000-0000F2280000}"/>
    <cellStyle name="Normal 60" xfId="10482" xr:uid="{00000000-0005-0000-0000-0000F3280000}"/>
    <cellStyle name="Normal 61" xfId="10483" xr:uid="{00000000-0005-0000-0000-0000F4280000}"/>
    <cellStyle name="Normal 62" xfId="10484" xr:uid="{00000000-0005-0000-0000-0000F5280000}"/>
    <cellStyle name="Normal 63" xfId="10485" xr:uid="{00000000-0005-0000-0000-0000F6280000}"/>
    <cellStyle name="Normal 64" xfId="10486" xr:uid="{00000000-0005-0000-0000-0000F7280000}"/>
    <cellStyle name="Normal 65" xfId="10487" xr:uid="{00000000-0005-0000-0000-0000F8280000}"/>
    <cellStyle name="Normal 66" xfId="10488" xr:uid="{00000000-0005-0000-0000-0000F9280000}"/>
    <cellStyle name="Normal 67" xfId="10489" xr:uid="{00000000-0005-0000-0000-0000FA280000}"/>
    <cellStyle name="Normal 68" xfId="10490" xr:uid="{00000000-0005-0000-0000-0000FB280000}"/>
    <cellStyle name="Normal 69" xfId="10491" xr:uid="{00000000-0005-0000-0000-0000FC280000}"/>
    <cellStyle name="Normal 7" xfId="10492" xr:uid="{00000000-0005-0000-0000-0000FD280000}"/>
    <cellStyle name="Normal 7 2" xfId="10493" xr:uid="{00000000-0005-0000-0000-0000FE280000}"/>
    <cellStyle name="Normal 7 2 2" xfId="10494" xr:uid="{00000000-0005-0000-0000-0000FF280000}"/>
    <cellStyle name="Normal 7 2 3" xfId="10495" xr:uid="{00000000-0005-0000-0000-000000290000}"/>
    <cellStyle name="Normal 7 3" xfId="10496" xr:uid="{00000000-0005-0000-0000-000001290000}"/>
    <cellStyle name="Normal 7 3 2" xfId="10497" xr:uid="{00000000-0005-0000-0000-000002290000}"/>
    <cellStyle name="Normal 7 4" xfId="10498" xr:uid="{00000000-0005-0000-0000-000003290000}"/>
    <cellStyle name="Normal 7 5" xfId="10499" xr:uid="{00000000-0005-0000-0000-000004290000}"/>
    <cellStyle name="Normal 7_Annexure 12  revised BOQ" xfId="10500" xr:uid="{00000000-0005-0000-0000-000005290000}"/>
    <cellStyle name="Normal 70" xfId="10501" xr:uid="{00000000-0005-0000-0000-000006290000}"/>
    <cellStyle name="Normal 71" xfId="10502" xr:uid="{00000000-0005-0000-0000-000007290000}"/>
    <cellStyle name="Normal 72" xfId="10503" xr:uid="{00000000-0005-0000-0000-000008290000}"/>
    <cellStyle name="Normal 73" xfId="10504" xr:uid="{00000000-0005-0000-0000-000009290000}"/>
    <cellStyle name="Normal 74" xfId="10505" xr:uid="{00000000-0005-0000-0000-00000A290000}"/>
    <cellStyle name="Normal 74 2" xfId="22" xr:uid="{00000000-0005-0000-0000-00000B290000}"/>
    <cellStyle name="Normal 75" xfId="10506" xr:uid="{00000000-0005-0000-0000-00000C290000}"/>
    <cellStyle name="Normal 76" xfId="10507" xr:uid="{00000000-0005-0000-0000-00000D290000}"/>
    <cellStyle name="Normal 77" xfId="10508" xr:uid="{00000000-0005-0000-0000-00000E290000}"/>
    <cellStyle name="Normal 78" xfId="10509" xr:uid="{00000000-0005-0000-0000-00000F290000}"/>
    <cellStyle name="Normal 79" xfId="11596" xr:uid="{00000000-0005-0000-0000-000010290000}"/>
    <cellStyle name="Normal 8" xfId="10510" xr:uid="{00000000-0005-0000-0000-000011290000}"/>
    <cellStyle name="Normal 8 2" xfId="10511" xr:uid="{00000000-0005-0000-0000-000012290000}"/>
    <cellStyle name="Normal 8 4" xfId="10512" xr:uid="{00000000-0005-0000-0000-000013290000}"/>
    <cellStyle name="Normal 8 5" xfId="10513" xr:uid="{00000000-0005-0000-0000-000014290000}"/>
    <cellStyle name="Normal 8_Annexure 12  revised BOQ" xfId="10514" xr:uid="{00000000-0005-0000-0000-000015290000}"/>
    <cellStyle name="Normal 80" xfId="10515" xr:uid="{00000000-0005-0000-0000-000016290000}"/>
    <cellStyle name="Normal 83" xfId="10516" xr:uid="{00000000-0005-0000-0000-000017290000}"/>
    <cellStyle name="Normal 85" xfId="10517" xr:uid="{00000000-0005-0000-0000-000018290000}"/>
    <cellStyle name="Normal 86" xfId="10518" xr:uid="{00000000-0005-0000-0000-000019290000}"/>
    <cellStyle name="Normal 87" xfId="10519" xr:uid="{00000000-0005-0000-0000-00001A290000}"/>
    <cellStyle name="Normal 89" xfId="10520" xr:uid="{00000000-0005-0000-0000-00001B290000}"/>
    <cellStyle name="Normal 9" xfId="10521" xr:uid="{00000000-0005-0000-0000-00001C290000}"/>
    <cellStyle name="Normal 9 2" xfId="10522" xr:uid="{00000000-0005-0000-0000-00001D290000}"/>
    <cellStyle name="Normal 9_Annexure 12  revised BOQ" xfId="10523" xr:uid="{00000000-0005-0000-0000-00001E290000}"/>
    <cellStyle name="Normal 90" xfId="10524" xr:uid="{00000000-0005-0000-0000-00001F290000}"/>
    <cellStyle name="Normal a" xfId="10525" xr:uid="{00000000-0005-0000-0000-000020290000}"/>
    <cellStyle name="Normal a 2" xfId="10526" xr:uid="{00000000-0005-0000-0000-000021290000}"/>
    <cellStyle name="Normal Bold" xfId="10527" xr:uid="{00000000-0005-0000-0000-000022290000}"/>
    <cellStyle name="Normal Pct" xfId="10528" xr:uid="{00000000-0005-0000-0000-000023290000}"/>
    <cellStyle name="Normal Tiger" xfId="10529" xr:uid="{00000000-0005-0000-0000-000024290000}"/>
    <cellStyle name="Normal$" xfId="10530" xr:uid="{00000000-0005-0000-0000-000025290000}"/>
    <cellStyle name="Normal_BOQ Club meadows" xfId="2" xr:uid="{00000000-0005-0000-0000-000026290000}"/>
    <cellStyle name="Normal_PTT - Revised BOQ - Costing - 09-08-11" xfId="10" xr:uid="{00000000-0005-0000-0000-000027290000}"/>
    <cellStyle name="Normal_Sheet2" xfId="11598" xr:uid="{00000000-0005-0000-0000-000028290000}"/>
    <cellStyle name="normal0" xfId="10531" xr:uid="{00000000-0005-0000-0000-000029290000}"/>
    <cellStyle name="Normal1" xfId="10532" xr:uid="{00000000-0005-0000-0000-00002A290000}"/>
    <cellStyle name="normal1$" xfId="10533" xr:uid="{00000000-0005-0000-0000-00002B290000}"/>
    <cellStyle name="normal12" xfId="10534" xr:uid="{00000000-0005-0000-0000-00002C290000}"/>
    <cellStyle name="normal1R" xfId="10535" xr:uid="{00000000-0005-0000-0000-00002D290000}"/>
    <cellStyle name="normal2" xfId="10536" xr:uid="{00000000-0005-0000-0000-00002E290000}"/>
    <cellStyle name="Normale_Astelit bp fix" xfId="10537" xr:uid="{00000000-0005-0000-0000-00002F290000}"/>
    <cellStyle name="NormalMultiple" xfId="10538" xr:uid="{00000000-0005-0000-0000-000030290000}"/>
    <cellStyle name="normální_laroux" xfId="10539" xr:uid="{00000000-0005-0000-0000-000031290000}"/>
    <cellStyle name="Normalny_Arkusz1" xfId="10540" xr:uid="{00000000-0005-0000-0000-000032290000}"/>
    <cellStyle name="NormalR" xfId="10541" xr:uid="{00000000-0005-0000-0000-000033290000}"/>
    <cellStyle name="NormalRed" xfId="10542" xr:uid="{00000000-0005-0000-0000-000034290000}"/>
    <cellStyle name="Normalx" xfId="10543" xr:uid="{00000000-0005-0000-0000-000035290000}"/>
    <cellStyle name="NormalxShadow" xfId="10544" xr:uid="{00000000-0005-0000-0000-000036290000}"/>
    <cellStyle name="Note 1" xfId="10545" xr:uid="{00000000-0005-0000-0000-000037290000}"/>
    <cellStyle name="Note 1 1" xfId="10546" xr:uid="{00000000-0005-0000-0000-000038290000}"/>
    <cellStyle name="Note 10" xfId="10547" xr:uid="{00000000-0005-0000-0000-000039290000}"/>
    <cellStyle name="Note 10 2" xfId="10548" xr:uid="{00000000-0005-0000-0000-00003A290000}"/>
    <cellStyle name="Note 2" xfId="10549" xr:uid="{00000000-0005-0000-0000-00003B290000}"/>
    <cellStyle name="Note 2 1" xfId="10550" xr:uid="{00000000-0005-0000-0000-00003C290000}"/>
    <cellStyle name="Note 2 2" xfId="10551" xr:uid="{00000000-0005-0000-0000-00003D290000}"/>
    <cellStyle name="Note 2 2 2" xfId="10552" xr:uid="{00000000-0005-0000-0000-00003E290000}"/>
    <cellStyle name="Note 2 2 2 2" xfId="10553" xr:uid="{00000000-0005-0000-0000-00003F290000}"/>
    <cellStyle name="Note 2 2 2 2 2" xfId="10554" xr:uid="{00000000-0005-0000-0000-000040290000}"/>
    <cellStyle name="Note 2 2 2 3" xfId="10555" xr:uid="{00000000-0005-0000-0000-000041290000}"/>
    <cellStyle name="Note 2 2 3" xfId="10556" xr:uid="{00000000-0005-0000-0000-000042290000}"/>
    <cellStyle name="Note 2 2 3 2" xfId="10557" xr:uid="{00000000-0005-0000-0000-000043290000}"/>
    <cellStyle name="Note 2 2 4" xfId="10558" xr:uid="{00000000-0005-0000-0000-000044290000}"/>
    <cellStyle name="Note 2 2 4 2" xfId="10559" xr:uid="{00000000-0005-0000-0000-000045290000}"/>
    <cellStyle name="Note 2 2 5" xfId="10560" xr:uid="{00000000-0005-0000-0000-000046290000}"/>
    <cellStyle name="Note 2 3" xfId="10561" xr:uid="{00000000-0005-0000-0000-000047290000}"/>
    <cellStyle name="Note 2 3 2" xfId="10562" xr:uid="{00000000-0005-0000-0000-000048290000}"/>
    <cellStyle name="Note 2 3 2 2" xfId="10563" xr:uid="{00000000-0005-0000-0000-000049290000}"/>
    <cellStyle name="Note 2 3 3" xfId="10564" xr:uid="{00000000-0005-0000-0000-00004A290000}"/>
    <cellStyle name="Note 2 4" xfId="10565" xr:uid="{00000000-0005-0000-0000-00004B290000}"/>
    <cellStyle name="Note 2 4 2" xfId="10566" xr:uid="{00000000-0005-0000-0000-00004C290000}"/>
    <cellStyle name="Note 2 5" xfId="10567" xr:uid="{00000000-0005-0000-0000-00004D290000}"/>
    <cellStyle name="Note 2 5 2" xfId="10568" xr:uid="{00000000-0005-0000-0000-00004E290000}"/>
    <cellStyle name="Note 2 6" xfId="10569" xr:uid="{00000000-0005-0000-0000-00004F290000}"/>
    <cellStyle name="Note 2_BOQ" xfId="10570" xr:uid="{00000000-0005-0000-0000-000050290000}"/>
    <cellStyle name="Note 3" xfId="10571" xr:uid="{00000000-0005-0000-0000-000051290000}"/>
    <cellStyle name="Note 3 1" xfId="10572" xr:uid="{00000000-0005-0000-0000-000052290000}"/>
    <cellStyle name="Note 3 2" xfId="10573" xr:uid="{00000000-0005-0000-0000-000053290000}"/>
    <cellStyle name="Note 3 2 2" xfId="10574" xr:uid="{00000000-0005-0000-0000-000054290000}"/>
    <cellStyle name="Note 3 2 2 2" xfId="10575" xr:uid="{00000000-0005-0000-0000-000055290000}"/>
    <cellStyle name="Note 3 2 2 2 2" xfId="10576" xr:uid="{00000000-0005-0000-0000-000056290000}"/>
    <cellStyle name="Note 3 2 2 3" xfId="10577" xr:uid="{00000000-0005-0000-0000-000057290000}"/>
    <cellStyle name="Note 3 2 3" xfId="10578" xr:uid="{00000000-0005-0000-0000-000058290000}"/>
    <cellStyle name="Note 3 2 3 2" xfId="10579" xr:uid="{00000000-0005-0000-0000-000059290000}"/>
    <cellStyle name="Note 3 2 4" xfId="10580" xr:uid="{00000000-0005-0000-0000-00005A290000}"/>
    <cellStyle name="Note 3 2 4 2" xfId="10581" xr:uid="{00000000-0005-0000-0000-00005B290000}"/>
    <cellStyle name="Note 3 2 5" xfId="10582" xr:uid="{00000000-0005-0000-0000-00005C290000}"/>
    <cellStyle name="Note 3 3" xfId="10583" xr:uid="{00000000-0005-0000-0000-00005D290000}"/>
    <cellStyle name="Note 3 3 2" xfId="10584" xr:uid="{00000000-0005-0000-0000-00005E290000}"/>
    <cellStyle name="Note 3 3 2 2" xfId="10585" xr:uid="{00000000-0005-0000-0000-00005F290000}"/>
    <cellStyle name="Note 3 3 3" xfId="10586" xr:uid="{00000000-0005-0000-0000-000060290000}"/>
    <cellStyle name="Note 3 4" xfId="10587" xr:uid="{00000000-0005-0000-0000-000061290000}"/>
    <cellStyle name="Note 3 4 2" xfId="10588" xr:uid="{00000000-0005-0000-0000-000062290000}"/>
    <cellStyle name="Note 3 5" xfId="10589" xr:uid="{00000000-0005-0000-0000-000063290000}"/>
    <cellStyle name="Note 3 5 2" xfId="10590" xr:uid="{00000000-0005-0000-0000-000064290000}"/>
    <cellStyle name="Note 3 6" xfId="10591" xr:uid="{00000000-0005-0000-0000-000065290000}"/>
    <cellStyle name="Note 3_BOQ" xfId="10592" xr:uid="{00000000-0005-0000-0000-000066290000}"/>
    <cellStyle name="Note 4" xfId="10593" xr:uid="{00000000-0005-0000-0000-000067290000}"/>
    <cellStyle name="Note 4 1" xfId="10594" xr:uid="{00000000-0005-0000-0000-000068290000}"/>
    <cellStyle name="Note 4 2" xfId="10595" xr:uid="{00000000-0005-0000-0000-000069290000}"/>
    <cellStyle name="Note 4 2 2" xfId="10596" xr:uid="{00000000-0005-0000-0000-00006A290000}"/>
    <cellStyle name="Note 4 2 2 2" xfId="10597" xr:uid="{00000000-0005-0000-0000-00006B290000}"/>
    <cellStyle name="Note 4 2 3" xfId="10598" xr:uid="{00000000-0005-0000-0000-00006C290000}"/>
    <cellStyle name="Note 4 3" xfId="10599" xr:uid="{00000000-0005-0000-0000-00006D290000}"/>
    <cellStyle name="Note 4 3 2" xfId="10600" xr:uid="{00000000-0005-0000-0000-00006E290000}"/>
    <cellStyle name="Note 4 4" xfId="10601" xr:uid="{00000000-0005-0000-0000-00006F290000}"/>
    <cellStyle name="Note 4 4 2" xfId="10602" xr:uid="{00000000-0005-0000-0000-000070290000}"/>
    <cellStyle name="Note 4 5" xfId="10603" xr:uid="{00000000-0005-0000-0000-000071290000}"/>
    <cellStyle name="Note 5" xfId="10604" xr:uid="{00000000-0005-0000-0000-000072290000}"/>
    <cellStyle name="Note 5 2" xfId="10605" xr:uid="{00000000-0005-0000-0000-000073290000}"/>
    <cellStyle name="Note 6" xfId="10606" xr:uid="{00000000-0005-0000-0000-000074290000}"/>
    <cellStyle name="Note 6 2" xfId="10607" xr:uid="{00000000-0005-0000-0000-000075290000}"/>
    <cellStyle name="Note 7" xfId="10608" xr:uid="{00000000-0005-0000-0000-000076290000}"/>
    <cellStyle name="Note 7 2" xfId="10609" xr:uid="{00000000-0005-0000-0000-000077290000}"/>
    <cellStyle name="Note 8" xfId="10610" xr:uid="{00000000-0005-0000-0000-000078290000}"/>
    <cellStyle name="Note 8 2" xfId="10611" xr:uid="{00000000-0005-0000-0000-000079290000}"/>
    <cellStyle name="Note 9" xfId="10612" xr:uid="{00000000-0005-0000-0000-00007A290000}"/>
    <cellStyle name="Note 9 2" xfId="10613" xr:uid="{00000000-0005-0000-0000-00007B290000}"/>
    <cellStyle name="Notiz" xfId="10614" xr:uid="{00000000-0005-0000-0000-00007C290000}"/>
    <cellStyle name="Notiz 2" xfId="10615" xr:uid="{00000000-0005-0000-0000-00007D290000}"/>
    <cellStyle name="Notiz_BEGUR Structure BOQ with DPL_Cost 24112011" xfId="10616" xr:uid="{00000000-0005-0000-0000-00007E290000}"/>
    <cellStyle name="NPPESalesPct" xfId="10617" xr:uid="{00000000-0005-0000-0000-00007F290000}"/>
    <cellStyle name="Nr" xfId="10618" xr:uid="{00000000-0005-0000-0000-000080290000}"/>
    <cellStyle name="Nr 2" xfId="10619" xr:uid="{00000000-0005-0000-0000-000081290000}"/>
    <cellStyle name="Nr 3" xfId="10620" xr:uid="{00000000-0005-0000-0000-000082290000}"/>
    <cellStyle name="Nr 3 2" xfId="10621" xr:uid="{00000000-0005-0000-0000-000083290000}"/>
    <cellStyle name="Nr 4" xfId="10622" xr:uid="{00000000-0005-0000-0000-000084290000}"/>
    <cellStyle name="Nr 5" xfId="10623" xr:uid="{00000000-0005-0000-0000-000085290000}"/>
    <cellStyle name="NWI%S" xfId="10624" xr:uid="{00000000-0005-0000-0000-000086290000}"/>
    <cellStyle name="o" xfId="10625" xr:uid="{00000000-0005-0000-0000-000087290000}"/>
    <cellStyle name="o_Assumption sheet Elegance (2)" xfId="10626" xr:uid="{00000000-0005-0000-0000-000088290000}"/>
    <cellStyle name="o_Assumption sheet Elegance (9 May 05)" xfId="10627" xr:uid="{00000000-0005-0000-0000-000089290000}"/>
    <cellStyle name="o_BEA Merger Analysis Nov 20" xfId="10628" xr:uid="{00000000-0005-0000-0000-00008A290000}"/>
    <cellStyle name="o_BEA Merger Analysis Nov 20_Cinderella Model v1" xfId="10629" xr:uid="{00000000-0005-0000-0000-00008B290000}"/>
    <cellStyle name="o_BEA Merger Analysis Nov 20_Cinderella Model v1May 29" xfId="10630" xr:uid="{00000000-0005-0000-0000-00008C290000}"/>
    <cellStyle name="o_BEA Merger Analysis Nov 20_Cinderella Model v8" xfId="10631" xr:uid="{00000000-0005-0000-0000-00008D290000}"/>
    <cellStyle name="o_BEA Merger Analysis Nov 20_Cinderella Model v9_ML number" xfId="10632" xr:uid="{00000000-0005-0000-0000-00008E290000}"/>
    <cellStyle name="o_BEA Merger Analysis Nov 20_Gazelle DDM May-15-2003" xfId="10633" xr:uid="{00000000-0005-0000-0000-00008F290000}"/>
    <cellStyle name="o_Elegance Valuation Model (Aug 25 05) v7JM" xfId="10634" xr:uid="{00000000-0005-0000-0000-000090290000}"/>
    <cellStyle name="o_Elegance Valuation Model (July 12 05) v4" xfId="10635" xr:uid="{00000000-0005-0000-0000-000091290000}"/>
    <cellStyle name="o_Elegance Valuation Model (July 4 05) v3b" xfId="10636" xr:uid="{00000000-0005-0000-0000-000092290000}"/>
    <cellStyle name="o_Elegance Valuation Model (July 5 05) v3ee" xfId="10637" xr:uid="{00000000-0005-0000-0000-000093290000}"/>
    <cellStyle name="o_Project Forecast - 2005-06-01 (With LAT)" xfId="10638" xr:uid="{00000000-0005-0000-0000-000094290000}"/>
    <cellStyle name="o_Project Forecast - 2005-06-25 (With LAT)" xfId="10639" xr:uid="{00000000-0005-0000-0000-000095290000}"/>
    <cellStyle name="Obliczenia" xfId="10640" xr:uid="{00000000-0005-0000-0000-000096290000}"/>
    <cellStyle name="Obliczenia 2" xfId="10641" xr:uid="{00000000-0005-0000-0000-000097290000}"/>
    <cellStyle name="Obliczenia 3" xfId="10642" xr:uid="{00000000-0005-0000-0000-000098290000}"/>
    <cellStyle name="Œ…‹???‚è [0.00]_Sheet1" xfId="10643" xr:uid="{00000000-0005-0000-0000-000099290000}"/>
    <cellStyle name="Œ…‹???‚è_Sheet1" xfId="10644" xr:uid="{00000000-0005-0000-0000-00009A290000}"/>
    <cellStyle name="Œ…‹æØ‚è [0.00]_CF(5yrs)" xfId="10645" xr:uid="{00000000-0005-0000-0000-00009B290000}"/>
    <cellStyle name="Œ…‹æØ‚è_laroux" xfId="10646" xr:uid="{00000000-0005-0000-0000-00009C290000}"/>
    <cellStyle name="OF COLUMN" xfId="10647" xr:uid="{00000000-0005-0000-0000-00009D290000}"/>
    <cellStyle name="OF COLUMN 2" xfId="10648" xr:uid="{00000000-0005-0000-0000-00009E290000}"/>
    <cellStyle name="OF COLUMN_BEGUR Structure BOQ with DPL_Cost 24112011" xfId="10649" xr:uid="{00000000-0005-0000-0000-00009F290000}"/>
    <cellStyle name="oo" xfId="10650" xr:uid="{00000000-0005-0000-0000-0000A0290000}"/>
    <cellStyle name="OrdinaryNo" xfId="10651" xr:uid="{00000000-0005-0000-0000-0000A1290000}"/>
    <cellStyle name="Output 1" xfId="10652" xr:uid="{00000000-0005-0000-0000-0000A2290000}"/>
    <cellStyle name="Output 1 1" xfId="10653" xr:uid="{00000000-0005-0000-0000-0000A3290000}"/>
    <cellStyle name="Output 10" xfId="10654" xr:uid="{00000000-0005-0000-0000-0000A4290000}"/>
    <cellStyle name="Output 10 2" xfId="10655" xr:uid="{00000000-0005-0000-0000-0000A5290000}"/>
    <cellStyle name="Output 2" xfId="10656" xr:uid="{00000000-0005-0000-0000-0000A6290000}"/>
    <cellStyle name="Output 2 1" xfId="10657" xr:uid="{00000000-0005-0000-0000-0000A7290000}"/>
    <cellStyle name="Output 2 2" xfId="10658" xr:uid="{00000000-0005-0000-0000-0000A8290000}"/>
    <cellStyle name="Output 2 2 2" xfId="10659" xr:uid="{00000000-0005-0000-0000-0000A9290000}"/>
    <cellStyle name="Output 2 2 2 2" xfId="10660" xr:uid="{00000000-0005-0000-0000-0000AA290000}"/>
    <cellStyle name="Output 2 2 3" xfId="10661" xr:uid="{00000000-0005-0000-0000-0000AB290000}"/>
    <cellStyle name="Output 2 2 3 2" xfId="10662" xr:uid="{00000000-0005-0000-0000-0000AC290000}"/>
    <cellStyle name="Output 2 2 4" xfId="10663" xr:uid="{00000000-0005-0000-0000-0000AD290000}"/>
    <cellStyle name="Output 2 3" xfId="10664" xr:uid="{00000000-0005-0000-0000-0000AE290000}"/>
    <cellStyle name="Output 2 3 2" xfId="10665" xr:uid="{00000000-0005-0000-0000-0000AF290000}"/>
    <cellStyle name="Output 2 4" xfId="10666" xr:uid="{00000000-0005-0000-0000-0000B0290000}"/>
    <cellStyle name="Output 2 4 2" xfId="10667" xr:uid="{00000000-0005-0000-0000-0000B1290000}"/>
    <cellStyle name="Output 2 5" xfId="10668" xr:uid="{00000000-0005-0000-0000-0000B2290000}"/>
    <cellStyle name="Output 2_BOQ" xfId="10669" xr:uid="{00000000-0005-0000-0000-0000B3290000}"/>
    <cellStyle name="Output 3" xfId="10670" xr:uid="{00000000-0005-0000-0000-0000B4290000}"/>
    <cellStyle name="Output 3 1" xfId="10671" xr:uid="{00000000-0005-0000-0000-0000B5290000}"/>
    <cellStyle name="Output 3 2" xfId="10672" xr:uid="{00000000-0005-0000-0000-0000B6290000}"/>
    <cellStyle name="Output 3 2 2" xfId="10673" xr:uid="{00000000-0005-0000-0000-0000B7290000}"/>
    <cellStyle name="Output 3 2 2 2" xfId="10674" xr:uid="{00000000-0005-0000-0000-0000B8290000}"/>
    <cellStyle name="Output 3 2 3" xfId="10675" xr:uid="{00000000-0005-0000-0000-0000B9290000}"/>
    <cellStyle name="Output 3 2 3 2" xfId="10676" xr:uid="{00000000-0005-0000-0000-0000BA290000}"/>
    <cellStyle name="Output 3 2 4" xfId="10677" xr:uid="{00000000-0005-0000-0000-0000BB290000}"/>
    <cellStyle name="Output 3 3" xfId="10678" xr:uid="{00000000-0005-0000-0000-0000BC290000}"/>
    <cellStyle name="Output 3 3 2" xfId="10679" xr:uid="{00000000-0005-0000-0000-0000BD290000}"/>
    <cellStyle name="Output 3 4" xfId="10680" xr:uid="{00000000-0005-0000-0000-0000BE290000}"/>
    <cellStyle name="Output 3 4 2" xfId="10681" xr:uid="{00000000-0005-0000-0000-0000BF290000}"/>
    <cellStyle name="Output 3 5" xfId="10682" xr:uid="{00000000-0005-0000-0000-0000C0290000}"/>
    <cellStyle name="Output 3_BOQ" xfId="10683" xr:uid="{00000000-0005-0000-0000-0000C1290000}"/>
    <cellStyle name="Output 4" xfId="10684" xr:uid="{00000000-0005-0000-0000-0000C2290000}"/>
    <cellStyle name="Output 4 1" xfId="10685" xr:uid="{00000000-0005-0000-0000-0000C3290000}"/>
    <cellStyle name="Output 4 2" xfId="10686" xr:uid="{00000000-0005-0000-0000-0000C4290000}"/>
    <cellStyle name="Output 4 2 2" xfId="10687" xr:uid="{00000000-0005-0000-0000-0000C5290000}"/>
    <cellStyle name="Output 4 3" xfId="10688" xr:uid="{00000000-0005-0000-0000-0000C6290000}"/>
    <cellStyle name="Output 4 3 2" xfId="10689" xr:uid="{00000000-0005-0000-0000-0000C7290000}"/>
    <cellStyle name="Output 4 4" xfId="10690" xr:uid="{00000000-0005-0000-0000-0000C8290000}"/>
    <cellStyle name="Output 5" xfId="10691" xr:uid="{00000000-0005-0000-0000-0000C9290000}"/>
    <cellStyle name="Output 5 2" xfId="10692" xr:uid="{00000000-0005-0000-0000-0000CA290000}"/>
    <cellStyle name="Output 6" xfId="10693" xr:uid="{00000000-0005-0000-0000-0000CB290000}"/>
    <cellStyle name="Output 6 2" xfId="10694" xr:uid="{00000000-0005-0000-0000-0000CC290000}"/>
    <cellStyle name="Output 7" xfId="10695" xr:uid="{00000000-0005-0000-0000-0000CD290000}"/>
    <cellStyle name="Output 7 2" xfId="10696" xr:uid="{00000000-0005-0000-0000-0000CE290000}"/>
    <cellStyle name="Output 8" xfId="10697" xr:uid="{00000000-0005-0000-0000-0000CF290000}"/>
    <cellStyle name="Output 8 2" xfId="10698" xr:uid="{00000000-0005-0000-0000-0000D0290000}"/>
    <cellStyle name="Output 9" xfId="10699" xr:uid="{00000000-0005-0000-0000-0000D1290000}"/>
    <cellStyle name="Output 9 2" xfId="10700" xr:uid="{00000000-0005-0000-0000-0000D2290000}"/>
    <cellStyle name="Output Amounts" xfId="10701" xr:uid="{00000000-0005-0000-0000-0000D3290000}"/>
    <cellStyle name="Output Column Headings" xfId="10702" xr:uid="{00000000-0005-0000-0000-0000D4290000}"/>
    <cellStyle name="Output Line Items" xfId="10703" xr:uid="{00000000-0005-0000-0000-0000D5290000}"/>
    <cellStyle name="Output Report Heading" xfId="10704" xr:uid="{00000000-0005-0000-0000-0000D6290000}"/>
    <cellStyle name="Output Report Title" xfId="10705" xr:uid="{00000000-0005-0000-0000-0000D7290000}"/>
    <cellStyle name="p" xfId="10706" xr:uid="{00000000-0005-0000-0000-0000D8290000}"/>
    <cellStyle name="Page Number" xfId="10707" xr:uid="{00000000-0005-0000-0000-0000D9290000}"/>
    <cellStyle name="paint" xfId="10708" xr:uid="{00000000-0005-0000-0000-0000DA290000}"/>
    <cellStyle name="Patterna" xfId="10709" xr:uid="{00000000-0005-0000-0000-0000DB290000}"/>
    <cellStyle name="pd" xfId="10710" xr:uid="{00000000-0005-0000-0000-0000DC290000}"/>
    <cellStyle name="per m2" xfId="10711" xr:uid="{00000000-0005-0000-0000-0000DD290000}"/>
    <cellStyle name="per.style" xfId="10712" xr:uid="{00000000-0005-0000-0000-0000DE290000}"/>
    <cellStyle name="Percent [0]" xfId="10713" xr:uid="{00000000-0005-0000-0000-0000DF290000}"/>
    <cellStyle name="Percent [0] 2" xfId="10714" xr:uid="{00000000-0005-0000-0000-0000E0290000}"/>
    <cellStyle name="Percent [00]" xfId="10715" xr:uid="{00000000-0005-0000-0000-0000E1290000}"/>
    <cellStyle name="Percent [00] 2" xfId="10716" xr:uid="{00000000-0005-0000-0000-0000E2290000}"/>
    <cellStyle name="Percent [1]" xfId="10717" xr:uid="{00000000-0005-0000-0000-0000E3290000}"/>
    <cellStyle name="Percent [1] --" xfId="10718" xr:uid="{00000000-0005-0000-0000-0000E4290000}"/>
    <cellStyle name="Percent [1]_GoldenAutumn 0830" xfId="10719" xr:uid="{00000000-0005-0000-0000-0000E5290000}"/>
    <cellStyle name="Percent [2]" xfId="10720" xr:uid="{00000000-0005-0000-0000-0000E6290000}"/>
    <cellStyle name="Percent [2] 2" xfId="10721" xr:uid="{00000000-0005-0000-0000-0000E7290000}"/>
    <cellStyle name="Percent [2] 2 2" xfId="10722" xr:uid="{00000000-0005-0000-0000-0000E8290000}"/>
    <cellStyle name="Percent [2] 3" xfId="10723" xr:uid="{00000000-0005-0000-0000-0000E9290000}"/>
    <cellStyle name="Percent [2] 3 2" xfId="10724" xr:uid="{00000000-0005-0000-0000-0000EA290000}"/>
    <cellStyle name="Percent [2] 4" xfId="10725" xr:uid="{00000000-0005-0000-0000-0000EB290000}"/>
    <cellStyle name="Percent [2] 5" xfId="10726" xr:uid="{00000000-0005-0000-0000-0000EC290000}"/>
    <cellStyle name="Percent [2] 6" xfId="10727" xr:uid="{00000000-0005-0000-0000-0000ED290000}"/>
    <cellStyle name="Percent [2] 7" xfId="10728" xr:uid="{00000000-0005-0000-0000-0000EE290000}"/>
    <cellStyle name="Percent [2]_1. R_I_DLF Cost Plus working Final" xfId="10729" xr:uid="{00000000-0005-0000-0000-0000EF290000}"/>
    <cellStyle name="Percent [3]" xfId="10730" xr:uid="{00000000-0005-0000-0000-0000F0290000}"/>
    <cellStyle name="Percent [3]--" xfId="10731" xr:uid="{00000000-0005-0000-0000-0000F1290000}"/>
    <cellStyle name="Percent 10" xfId="10732" xr:uid="{00000000-0005-0000-0000-0000F2290000}"/>
    <cellStyle name="Percent 11" xfId="10733" xr:uid="{00000000-0005-0000-0000-0000F3290000}"/>
    <cellStyle name="Percent 11 2" xfId="10734" xr:uid="{00000000-0005-0000-0000-0000F4290000}"/>
    <cellStyle name="Percent 11 3" xfId="10735" xr:uid="{00000000-0005-0000-0000-0000F5290000}"/>
    <cellStyle name="Percent 12" xfId="10736" xr:uid="{00000000-0005-0000-0000-0000F6290000}"/>
    <cellStyle name="Percent 12 2" xfId="10737" xr:uid="{00000000-0005-0000-0000-0000F7290000}"/>
    <cellStyle name="Percent 13" xfId="10738" xr:uid="{00000000-0005-0000-0000-0000F8290000}"/>
    <cellStyle name="Percent 14" xfId="10739" xr:uid="{00000000-0005-0000-0000-0000F9290000}"/>
    <cellStyle name="Percent 15" xfId="10740" xr:uid="{00000000-0005-0000-0000-0000FA290000}"/>
    <cellStyle name="Percent 16" xfId="10741" xr:uid="{00000000-0005-0000-0000-0000FB290000}"/>
    <cellStyle name="Percent 17" xfId="10742" xr:uid="{00000000-0005-0000-0000-0000FC290000}"/>
    <cellStyle name="Percent 18" xfId="10743" xr:uid="{00000000-0005-0000-0000-0000FD290000}"/>
    <cellStyle name="Percent 19" xfId="10744" xr:uid="{00000000-0005-0000-0000-0000FE290000}"/>
    <cellStyle name="Percent 2" xfId="10745" xr:uid="{00000000-0005-0000-0000-0000FF290000}"/>
    <cellStyle name="Percent 2 2" xfId="10746" xr:uid="{00000000-0005-0000-0000-0000002A0000}"/>
    <cellStyle name="Percent 2 2 2" xfId="10747" xr:uid="{00000000-0005-0000-0000-0000012A0000}"/>
    <cellStyle name="Percent 2 3" xfId="10748" xr:uid="{00000000-0005-0000-0000-0000022A0000}"/>
    <cellStyle name="Percent 2 3 2" xfId="10749" xr:uid="{00000000-0005-0000-0000-0000032A0000}"/>
    <cellStyle name="Percent 20" xfId="10750" xr:uid="{00000000-0005-0000-0000-0000042A0000}"/>
    <cellStyle name="Percent 21" xfId="10751" xr:uid="{00000000-0005-0000-0000-0000052A0000}"/>
    <cellStyle name="Percent 22" xfId="10752" xr:uid="{00000000-0005-0000-0000-0000062A0000}"/>
    <cellStyle name="Percent 23" xfId="10753" xr:uid="{00000000-0005-0000-0000-0000072A0000}"/>
    <cellStyle name="Percent 24" xfId="10754" xr:uid="{00000000-0005-0000-0000-0000082A0000}"/>
    <cellStyle name="Percent 25" xfId="10755" xr:uid="{00000000-0005-0000-0000-0000092A0000}"/>
    <cellStyle name="Percent 26" xfId="10756" xr:uid="{00000000-0005-0000-0000-00000A2A0000}"/>
    <cellStyle name="Percent 27" xfId="10757" xr:uid="{00000000-0005-0000-0000-00000B2A0000}"/>
    <cellStyle name="Percent 28" xfId="10758" xr:uid="{00000000-0005-0000-0000-00000C2A0000}"/>
    <cellStyle name="Percent 29" xfId="10759" xr:uid="{00000000-0005-0000-0000-00000D2A0000}"/>
    <cellStyle name="Percent 3" xfId="10760" xr:uid="{00000000-0005-0000-0000-00000E2A0000}"/>
    <cellStyle name="Percent 3 2" xfId="10761" xr:uid="{00000000-0005-0000-0000-00000F2A0000}"/>
    <cellStyle name="Percent 3 3" xfId="10762" xr:uid="{00000000-0005-0000-0000-0000102A0000}"/>
    <cellStyle name="Percent 3 3 2" xfId="10763" xr:uid="{00000000-0005-0000-0000-0000112A0000}"/>
    <cellStyle name="Percent 3 4" xfId="10764" xr:uid="{00000000-0005-0000-0000-0000122A0000}"/>
    <cellStyle name="Percent 30" xfId="10765" xr:uid="{00000000-0005-0000-0000-0000132A0000}"/>
    <cellStyle name="Percent 31" xfId="10766" xr:uid="{00000000-0005-0000-0000-0000142A0000}"/>
    <cellStyle name="Percent 32" xfId="10767" xr:uid="{00000000-0005-0000-0000-0000152A0000}"/>
    <cellStyle name="Percent 33" xfId="10768" xr:uid="{00000000-0005-0000-0000-0000162A0000}"/>
    <cellStyle name="Percent 34" xfId="10769" xr:uid="{00000000-0005-0000-0000-0000172A0000}"/>
    <cellStyle name="Percent 35" xfId="10770" xr:uid="{00000000-0005-0000-0000-0000182A0000}"/>
    <cellStyle name="Percent 36" xfId="10771" xr:uid="{00000000-0005-0000-0000-0000192A0000}"/>
    <cellStyle name="Percent 37" xfId="10772" xr:uid="{00000000-0005-0000-0000-00001A2A0000}"/>
    <cellStyle name="Percent 38" xfId="10773" xr:uid="{00000000-0005-0000-0000-00001B2A0000}"/>
    <cellStyle name="Percent 39" xfId="10774" xr:uid="{00000000-0005-0000-0000-00001C2A0000}"/>
    <cellStyle name="Percent 4" xfId="10775" xr:uid="{00000000-0005-0000-0000-00001D2A0000}"/>
    <cellStyle name="Percent 4 2" xfId="10776" xr:uid="{00000000-0005-0000-0000-00001E2A0000}"/>
    <cellStyle name="Percent 4 2 2" xfId="10777" xr:uid="{00000000-0005-0000-0000-00001F2A0000}"/>
    <cellStyle name="Percent 4 3" xfId="10778" xr:uid="{00000000-0005-0000-0000-0000202A0000}"/>
    <cellStyle name="Percent 4 3 2" xfId="10779" xr:uid="{00000000-0005-0000-0000-0000212A0000}"/>
    <cellStyle name="Percent 4 4" xfId="10780" xr:uid="{00000000-0005-0000-0000-0000222A0000}"/>
    <cellStyle name="Percent 40" xfId="10781" xr:uid="{00000000-0005-0000-0000-0000232A0000}"/>
    <cellStyle name="Percent 41" xfId="10782" xr:uid="{00000000-0005-0000-0000-0000242A0000}"/>
    <cellStyle name="Percent 5" xfId="10783" xr:uid="{00000000-0005-0000-0000-0000252A0000}"/>
    <cellStyle name="Percent 5 2" xfId="10784" xr:uid="{00000000-0005-0000-0000-0000262A0000}"/>
    <cellStyle name="Percent 6" xfId="10785" xr:uid="{00000000-0005-0000-0000-0000272A0000}"/>
    <cellStyle name="Percent 6 2" xfId="10786" xr:uid="{00000000-0005-0000-0000-0000282A0000}"/>
    <cellStyle name="Percent 6 3" xfId="10787" xr:uid="{00000000-0005-0000-0000-0000292A0000}"/>
    <cellStyle name="Percent 7" xfId="10788" xr:uid="{00000000-0005-0000-0000-00002A2A0000}"/>
    <cellStyle name="Percent 7 2" xfId="10789" xr:uid="{00000000-0005-0000-0000-00002B2A0000}"/>
    <cellStyle name="Percent 7 3" xfId="10790" xr:uid="{00000000-0005-0000-0000-00002C2A0000}"/>
    <cellStyle name="Percent 8" xfId="10791" xr:uid="{00000000-0005-0000-0000-00002D2A0000}"/>
    <cellStyle name="Percent 9" xfId="10792" xr:uid="{00000000-0005-0000-0000-00002E2A0000}"/>
    <cellStyle name="Percent.0" xfId="10793" xr:uid="{00000000-0005-0000-0000-00002F2A0000}"/>
    <cellStyle name="Percent.0 2" xfId="10794" xr:uid="{00000000-0005-0000-0000-0000302A0000}"/>
    <cellStyle name="Percent.0 2 2" xfId="10795" xr:uid="{00000000-0005-0000-0000-0000312A0000}"/>
    <cellStyle name="Percent.0 3" xfId="10796" xr:uid="{00000000-0005-0000-0000-0000322A0000}"/>
    <cellStyle name="Percent.0 3 2" xfId="10797" xr:uid="{00000000-0005-0000-0000-0000332A0000}"/>
    <cellStyle name="Percent.0 4" xfId="10798" xr:uid="{00000000-0005-0000-0000-0000342A0000}"/>
    <cellStyle name="Percent.0 4 2" xfId="10799" xr:uid="{00000000-0005-0000-0000-0000352A0000}"/>
    <cellStyle name="Percent.0 5" xfId="10800" xr:uid="{00000000-0005-0000-0000-0000362A0000}"/>
    <cellStyle name="Percent.00" xfId="10801" xr:uid="{00000000-0005-0000-0000-0000372A0000}"/>
    <cellStyle name="Percent.00 2" xfId="10802" xr:uid="{00000000-0005-0000-0000-0000382A0000}"/>
    <cellStyle name="Percent.00 2 2" xfId="10803" xr:uid="{00000000-0005-0000-0000-0000392A0000}"/>
    <cellStyle name="Percent.00 3" xfId="10804" xr:uid="{00000000-0005-0000-0000-00003A2A0000}"/>
    <cellStyle name="Percent.00 3 2" xfId="10805" xr:uid="{00000000-0005-0000-0000-00003B2A0000}"/>
    <cellStyle name="Percent.00 4" xfId="10806" xr:uid="{00000000-0005-0000-0000-00003C2A0000}"/>
    <cellStyle name="Percent.00 4 2" xfId="10807" xr:uid="{00000000-0005-0000-0000-00003D2A0000}"/>
    <cellStyle name="Percent.00 5" xfId="10808" xr:uid="{00000000-0005-0000-0000-00003E2A0000}"/>
    <cellStyle name="Percent0" xfId="10809" xr:uid="{00000000-0005-0000-0000-00003F2A0000}"/>
    <cellStyle name="Percent1" xfId="10810" xr:uid="{00000000-0005-0000-0000-0000402A0000}"/>
    <cellStyle name="PERCENTAGE" xfId="10811" xr:uid="{00000000-0005-0000-0000-0000412A0000}"/>
    <cellStyle name="percentr" xfId="10812" xr:uid="{00000000-0005-0000-0000-0000422A0000}"/>
    <cellStyle name="PercentSales" xfId="10813" xr:uid="{00000000-0005-0000-0000-0000432A0000}"/>
    <cellStyle name="percnet" xfId="10814" xr:uid="{00000000-0005-0000-0000-0000442A0000}"/>
    <cellStyle name="Periode" xfId="10815" xr:uid="{00000000-0005-0000-0000-0000452A0000}"/>
    <cellStyle name="Periode 2" xfId="10816" xr:uid="{00000000-0005-0000-0000-0000462A0000}"/>
    <cellStyle name="Periode_BEGUR Structure BOQ with DPL_Cost 24112011" xfId="10817" xr:uid="{00000000-0005-0000-0000-0000472A0000}"/>
    <cellStyle name="pf" xfId="10818" xr:uid="{00000000-0005-0000-0000-0000482A0000}"/>
    <cellStyle name="Pf / kWh" xfId="10819" xr:uid="{00000000-0005-0000-0000-0000492A0000}"/>
    <cellStyle name="Placeholder" xfId="10820" xr:uid="{00000000-0005-0000-0000-00004A2A0000}"/>
    <cellStyle name="Poneet Standard" xfId="10821" xr:uid="{00000000-0005-0000-0000-00004B2A0000}"/>
    <cellStyle name="Popis" xfId="10822" xr:uid="{00000000-0005-0000-0000-00004C2A0000}"/>
    <cellStyle name="Porcentaje" xfId="10823" xr:uid="{00000000-0005-0000-0000-00004D2A0000}"/>
    <cellStyle name="pound" xfId="10824" xr:uid="{00000000-0005-0000-0000-00004E2A0000}"/>
    <cellStyle name="Pounds" xfId="10825" xr:uid="{00000000-0005-0000-0000-00004F2A0000}"/>
    <cellStyle name="Pounds.00" xfId="10826" xr:uid="{00000000-0005-0000-0000-0000502A0000}"/>
    <cellStyle name="Pourcentage_pldt" xfId="10827" xr:uid="{00000000-0005-0000-0000-0000512A0000}"/>
    <cellStyle name="pp" xfId="10828" xr:uid="{00000000-0005-0000-0000-0000522A0000}"/>
    <cellStyle name="ppp" xfId="10829" xr:uid="{00000000-0005-0000-0000-0000532A0000}"/>
    <cellStyle name="Prefilled" xfId="10830" xr:uid="{00000000-0005-0000-0000-0000542A0000}"/>
    <cellStyle name="PrePop Currency (0)" xfId="10831" xr:uid="{00000000-0005-0000-0000-0000552A0000}"/>
    <cellStyle name="PrePop Currency (0) 2" xfId="10832" xr:uid="{00000000-0005-0000-0000-0000562A0000}"/>
    <cellStyle name="PrePop Currency (2)" xfId="10833" xr:uid="{00000000-0005-0000-0000-0000572A0000}"/>
    <cellStyle name="PrePop Currency (2) 2" xfId="10834" xr:uid="{00000000-0005-0000-0000-0000582A0000}"/>
    <cellStyle name="PrePop Units (0)" xfId="10835" xr:uid="{00000000-0005-0000-0000-0000592A0000}"/>
    <cellStyle name="PrePop Units (0) 2" xfId="10836" xr:uid="{00000000-0005-0000-0000-00005A2A0000}"/>
    <cellStyle name="PrePop Units (1)" xfId="10837" xr:uid="{00000000-0005-0000-0000-00005B2A0000}"/>
    <cellStyle name="PrePop Units (1) 2" xfId="10838" xr:uid="{00000000-0005-0000-0000-00005C2A0000}"/>
    <cellStyle name="PrePop Units (2)" xfId="10839" xr:uid="{00000000-0005-0000-0000-00005D2A0000}"/>
    <cellStyle name="PrePop Units (2) 2" xfId="10840" xr:uid="{00000000-0005-0000-0000-00005E2A0000}"/>
    <cellStyle name="Price List Descr" xfId="10841" xr:uid="{00000000-0005-0000-0000-00005F2A0000}"/>
    <cellStyle name="Price List Descr Bold/Ital" xfId="10842" xr:uid="{00000000-0005-0000-0000-0000602A0000}"/>
    <cellStyle name="Price List Descr Italic" xfId="10843" xr:uid="{00000000-0005-0000-0000-0000612A0000}"/>
    <cellStyle name="Price List Descr_R1_Radius BOQ_17.07.12" xfId="10844" xr:uid="{00000000-0005-0000-0000-0000622A0000}"/>
    <cellStyle name="Price List Disco Header" xfId="10845" xr:uid="{00000000-0005-0000-0000-0000632A0000}"/>
    <cellStyle name="Price List Heading 1" xfId="10846" xr:uid="{00000000-0005-0000-0000-0000642A0000}"/>
    <cellStyle name="Price List Heading-Main" xfId="10847" xr:uid="{00000000-0005-0000-0000-0000652A0000}"/>
    <cellStyle name="Price List Heading-P/L" xfId="10848" xr:uid="{00000000-0005-0000-0000-0000662A0000}"/>
    <cellStyle name="Price List P/N" xfId="10849" xr:uid="{00000000-0005-0000-0000-0000672A0000}"/>
    <cellStyle name="Price List Price" xfId="10850" xr:uid="{00000000-0005-0000-0000-0000682A0000}"/>
    <cellStyle name="Price List Repl Product" xfId="10851" xr:uid="{00000000-0005-0000-0000-0000692A0000}"/>
    <cellStyle name="Prices" xfId="10852" xr:uid="{00000000-0005-0000-0000-00006A2A0000}"/>
    <cellStyle name="pricing" xfId="10853" xr:uid="{00000000-0005-0000-0000-00006B2A0000}"/>
    <cellStyle name="Proj" xfId="10854" xr:uid="{00000000-0005-0000-0000-00006C2A0000}"/>
    <cellStyle name="PROJECT" xfId="10855" xr:uid="{00000000-0005-0000-0000-00006D2A0000}"/>
    <cellStyle name="PROJECT R" xfId="10856" xr:uid="{00000000-0005-0000-0000-00006E2A0000}"/>
    <cellStyle name="Projections" xfId="10857" xr:uid="{00000000-0005-0000-0000-00006F2A0000}"/>
    <cellStyle name="Projections;0" xfId="10858" xr:uid="{00000000-0005-0000-0000-0000702A0000}"/>
    <cellStyle name="Projections;C" xfId="10859" xr:uid="{00000000-0005-0000-0000-0000712A0000}"/>
    <cellStyle name="ProjRevenue" xfId="10860" xr:uid="{00000000-0005-0000-0000-0000722A0000}"/>
    <cellStyle name="ProjRevenue 2" xfId="10861" xr:uid="{00000000-0005-0000-0000-0000732A0000}"/>
    <cellStyle name="ProjRevenue 2 2" xfId="10862" xr:uid="{00000000-0005-0000-0000-0000742A0000}"/>
    <cellStyle name="ProjRevenue 3" xfId="10863" xr:uid="{00000000-0005-0000-0000-0000752A0000}"/>
    <cellStyle name="ProjRevenue 3 2" xfId="10864" xr:uid="{00000000-0005-0000-0000-0000762A0000}"/>
    <cellStyle name="ProjRevenue 4" xfId="10865" xr:uid="{00000000-0005-0000-0000-0000772A0000}"/>
    <cellStyle name="ProjRevenue 4 2" xfId="10866" xr:uid="{00000000-0005-0000-0000-0000782A0000}"/>
    <cellStyle name="ProjRevenue 5" xfId="10867" xr:uid="{00000000-0005-0000-0000-0000792A0000}"/>
    <cellStyle name="ProjRevenue 5 2" xfId="10868" xr:uid="{00000000-0005-0000-0000-00007A2A0000}"/>
    <cellStyle name="ProjRevenue 6" xfId="10869" xr:uid="{00000000-0005-0000-0000-00007B2A0000}"/>
    <cellStyle name="ProjRevenue 7" xfId="10870" xr:uid="{00000000-0005-0000-0000-00007C2A0000}"/>
    <cellStyle name="ProjRevenue.total" xfId="10871" xr:uid="{00000000-0005-0000-0000-00007D2A0000}"/>
    <cellStyle name="ProjRevenue.total 2" xfId="10872" xr:uid="{00000000-0005-0000-0000-00007E2A0000}"/>
    <cellStyle name="ProjRevenue.total 2 2" xfId="10873" xr:uid="{00000000-0005-0000-0000-00007F2A0000}"/>
    <cellStyle name="ProjRevenue.total 3" xfId="10874" xr:uid="{00000000-0005-0000-0000-0000802A0000}"/>
    <cellStyle name="ProjRevenue.total 3 2" xfId="10875" xr:uid="{00000000-0005-0000-0000-0000812A0000}"/>
    <cellStyle name="ProjRevenue.total 4" xfId="10876" xr:uid="{00000000-0005-0000-0000-0000822A0000}"/>
    <cellStyle name="ProjRevenue.total 4 2" xfId="10877" xr:uid="{00000000-0005-0000-0000-0000832A0000}"/>
    <cellStyle name="ProjRevenue.total 5" xfId="10878" xr:uid="{00000000-0005-0000-0000-0000842A0000}"/>
    <cellStyle name="ProjRevenue.total 5 2" xfId="10879" xr:uid="{00000000-0005-0000-0000-0000852A0000}"/>
    <cellStyle name="ProjRevenue.total 6" xfId="10880" xr:uid="{00000000-0005-0000-0000-0000862A0000}"/>
    <cellStyle name="ProjRevenue.total 7" xfId="10881" xr:uid="{00000000-0005-0000-0000-0000872A0000}"/>
    <cellStyle name="PropGenCurrencyFormat" xfId="10882" xr:uid="{00000000-0005-0000-0000-0000882A0000}"/>
    <cellStyle name="PSChar" xfId="10883" xr:uid="{00000000-0005-0000-0000-0000892A0000}"/>
    <cellStyle name="PSDate" xfId="10884" xr:uid="{00000000-0005-0000-0000-00008A2A0000}"/>
    <cellStyle name="PSDec" xfId="10885" xr:uid="{00000000-0005-0000-0000-00008B2A0000}"/>
    <cellStyle name="PSHeading" xfId="10886" xr:uid="{00000000-0005-0000-0000-00008C2A0000}"/>
    <cellStyle name="PSInt" xfId="10887" xr:uid="{00000000-0005-0000-0000-00008D2A0000}"/>
    <cellStyle name="PSSpacer" xfId="10888" xr:uid="{00000000-0005-0000-0000-00008E2A0000}"/>
    <cellStyle name="r" xfId="10889" xr:uid="{00000000-0005-0000-0000-00008F2A0000}"/>
    <cellStyle name="R00L" xfId="10890" xr:uid="{00000000-0005-0000-0000-0000902A0000}"/>
    <cellStyle name="R02L" xfId="10891" xr:uid="{00000000-0005-0000-0000-0000912A0000}"/>
    <cellStyle name="Rate" xfId="10892" xr:uid="{00000000-0005-0000-0000-0000922A0000}"/>
    <cellStyle name="Rate 2" xfId="10893" xr:uid="{00000000-0005-0000-0000-0000932A0000}"/>
    <cellStyle name="Rate 3" xfId="10894" xr:uid="{00000000-0005-0000-0000-0000942A0000}"/>
    <cellStyle name="Rate 3 2" xfId="10895" xr:uid="{00000000-0005-0000-0000-0000952A0000}"/>
    <cellStyle name="Rate 4" xfId="10896" xr:uid="{00000000-0005-0000-0000-0000962A0000}"/>
    <cellStyle name="Rate_1. R_I_DLF Cost Plus working Final" xfId="10897" xr:uid="{00000000-0005-0000-0000-0000972A0000}"/>
    <cellStyle name="RateBold" xfId="10898" xr:uid="{00000000-0005-0000-0000-0000982A0000}"/>
    <cellStyle name="RateBold 2" xfId="10899" xr:uid="{00000000-0005-0000-0000-0000992A0000}"/>
    <cellStyle name="RateBold 3" xfId="10900" xr:uid="{00000000-0005-0000-0000-00009A2A0000}"/>
    <cellStyle name="RateBold 3 2" xfId="10901" xr:uid="{00000000-0005-0000-0000-00009B2A0000}"/>
    <cellStyle name="RateBold 4" xfId="10902" xr:uid="{00000000-0005-0000-0000-00009C2A0000}"/>
    <cellStyle name="RateBold_1. R_I_DLF Cost Plus working Final" xfId="10903" xr:uid="{00000000-0005-0000-0000-00009D2A0000}"/>
    <cellStyle name="Ratios" xfId="10904" xr:uid="{00000000-0005-0000-0000-00009E2A0000}"/>
    <cellStyle name="Red" xfId="10905" xr:uid="{00000000-0005-0000-0000-00009F2A0000}"/>
    <cellStyle name="Red font" xfId="10906" xr:uid="{00000000-0005-0000-0000-0000A02A0000}"/>
    <cellStyle name="RED POSTED" xfId="10907" xr:uid="{00000000-0005-0000-0000-0000A12A0000}"/>
    <cellStyle name="Red Text" xfId="10908" xr:uid="{00000000-0005-0000-0000-0000A22A0000}"/>
    <cellStyle name="Region" xfId="10909" xr:uid="{00000000-0005-0000-0000-0000A32A0000}"/>
    <cellStyle name="Region 2" xfId="10910" xr:uid="{00000000-0005-0000-0000-0000A42A0000}"/>
    <cellStyle name="Region_BEGUR Structure BOQ with DPL_Cost 24112011" xfId="10911" xr:uid="{00000000-0005-0000-0000-0000A52A0000}"/>
    <cellStyle name="Reset  - Style7" xfId="10912" xr:uid="{00000000-0005-0000-0000-0000A62A0000}"/>
    <cellStyle name="Result 1" xfId="10913" xr:uid="{00000000-0005-0000-0000-0000A72A0000}"/>
    <cellStyle name="Result2 1" xfId="10914" xr:uid="{00000000-0005-0000-0000-0000A82A0000}"/>
    <cellStyle name="RevList" xfId="10915" xr:uid="{00000000-0005-0000-0000-0000A92A0000}"/>
    <cellStyle name="RevList 2" xfId="10916" xr:uid="{00000000-0005-0000-0000-0000AA2A0000}"/>
    <cellStyle name="RevList_1. R_I_DLF Cost Plus working Final" xfId="10917" xr:uid="{00000000-0005-0000-0000-0000AB2A0000}"/>
    <cellStyle name="RM" xfId="10918" xr:uid="{00000000-0005-0000-0000-0000AC2A0000}"/>
    <cellStyle name="RowLabel" xfId="10919" xr:uid="{00000000-0005-0000-0000-0000AD2A0000}"/>
    <cellStyle name="Rs" xfId="10920" xr:uid="{00000000-0005-0000-0000-0000AE2A0000}"/>
    <cellStyle name="Rs.00" xfId="10921" xr:uid="{00000000-0005-0000-0000-0000AF2A0000}"/>
    <cellStyle name="Rupees" xfId="10922" xr:uid="{00000000-0005-0000-0000-0000B02A0000}"/>
    <cellStyle name="s" xfId="10923" xr:uid="{00000000-0005-0000-0000-0000B12A0000}"/>
    <cellStyle name="s 2" xfId="10924" xr:uid="{00000000-0005-0000-0000-0000B22A0000}"/>
    <cellStyle name="s 2 2" xfId="10925" xr:uid="{00000000-0005-0000-0000-0000B32A0000}"/>
    <cellStyle name="s 3" xfId="10926" xr:uid="{00000000-0005-0000-0000-0000B42A0000}"/>
    <cellStyle name="s 3 2" xfId="10927" xr:uid="{00000000-0005-0000-0000-0000B52A0000}"/>
    <cellStyle name="s 4" xfId="10928" xr:uid="{00000000-0005-0000-0000-0000B62A0000}"/>
    <cellStyle name="s 4 2" xfId="10929" xr:uid="{00000000-0005-0000-0000-0000B72A0000}"/>
    <cellStyle name="s 5" xfId="10930" xr:uid="{00000000-0005-0000-0000-0000B82A0000}"/>
    <cellStyle name="s_Cinderella Model v1" xfId="10931" xr:uid="{00000000-0005-0000-0000-0000B92A0000}"/>
    <cellStyle name="s_Cinderella Model v1 2" xfId="10932" xr:uid="{00000000-0005-0000-0000-0000BA2A0000}"/>
    <cellStyle name="s_Cinderella Model v1 2 2" xfId="10933" xr:uid="{00000000-0005-0000-0000-0000BB2A0000}"/>
    <cellStyle name="s_Cinderella Model v1 3" xfId="10934" xr:uid="{00000000-0005-0000-0000-0000BC2A0000}"/>
    <cellStyle name="s_Cinderella Model v1 3 2" xfId="10935" xr:uid="{00000000-0005-0000-0000-0000BD2A0000}"/>
    <cellStyle name="s_Cinderella Model v1 4" xfId="10936" xr:uid="{00000000-0005-0000-0000-0000BE2A0000}"/>
    <cellStyle name="s_Cinderella Model v1 4 2" xfId="10937" xr:uid="{00000000-0005-0000-0000-0000BF2A0000}"/>
    <cellStyle name="s_Cinderella Model v1 5" xfId="10938" xr:uid="{00000000-0005-0000-0000-0000C02A0000}"/>
    <cellStyle name="s_Cinderella Model v1May 29" xfId="10939" xr:uid="{00000000-0005-0000-0000-0000C12A0000}"/>
    <cellStyle name="s_Cinderella Model v1May 29 2" xfId="10940" xr:uid="{00000000-0005-0000-0000-0000C22A0000}"/>
    <cellStyle name="s_Cinderella Model v1May 29 2 2" xfId="10941" xr:uid="{00000000-0005-0000-0000-0000C32A0000}"/>
    <cellStyle name="s_Cinderella Model v1May 29 3" xfId="10942" xr:uid="{00000000-0005-0000-0000-0000C42A0000}"/>
    <cellStyle name="s_Cinderella Model v1May 29 3 2" xfId="10943" xr:uid="{00000000-0005-0000-0000-0000C52A0000}"/>
    <cellStyle name="s_Cinderella Model v1May 29 4" xfId="10944" xr:uid="{00000000-0005-0000-0000-0000C62A0000}"/>
    <cellStyle name="s_Cinderella Model v1May 29 4 2" xfId="10945" xr:uid="{00000000-0005-0000-0000-0000C72A0000}"/>
    <cellStyle name="s_Cinderella Model v1May 29 5" xfId="10946" xr:uid="{00000000-0005-0000-0000-0000C82A0000}"/>
    <cellStyle name="s_Cinderella Model v8" xfId="10947" xr:uid="{00000000-0005-0000-0000-0000C92A0000}"/>
    <cellStyle name="s_Cinderella Model v8 2" xfId="10948" xr:uid="{00000000-0005-0000-0000-0000CA2A0000}"/>
    <cellStyle name="s_Cinderella Model v8 2 2" xfId="10949" xr:uid="{00000000-0005-0000-0000-0000CB2A0000}"/>
    <cellStyle name="s_Cinderella Model v8 3" xfId="10950" xr:uid="{00000000-0005-0000-0000-0000CC2A0000}"/>
    <cellStyle name="s_Cinderella Model v8 3 2" xfId="10951" xr:uid="{00000000-0005-0000-0000-0000CD2A0000}"/>
    <cellStyle name="s_Cinderella Model v8 4" xfId="10952" xr:uid="{00000000-0005-0000-0000-0000CE2A0000}"/>
    <cellStyle name="s_Cinderella Model v8 4 2" xfId="10953" xr:uid="{00000000-0005-0000-0000-0000CF2A0000}"/>
    <cellStyle name="s_Cinderella Model v8 5" xfId="10954" xr:uid="{00000000-0005-0000-0000-0000D02A0000}"/>
    <cellStyle name="s_Cinderella Model v9_ML number" xfId="10955" xr:uid="{00000000-0005-0000-0000-0000D12A0000}"/>
    <cellStyle name="s_Cinderella Model v9_ML number 2" xfId="10956" xr:uid="{00000000-0005-0000-0000-0000D22A0000}"/>
    <cellStyle name="s_Cinderella Model v9_ML number 2 2" xfId="10957" xr:uid="{00000000-0005-0000-0000-0000D32A0000}"/>
    <cellStyle name="s_Cinderella Model v9_ML number 3" xfId="10958" xr:uid="{00000000-0005-0000-0000-0000D42A0000}"/>
    <cellStyle name="s_Cinderella Model v9_ML number 3 2" xfId="10959" xr:uid="{00000000-0005-0000-0000-0000D52A0000}"/>
    <cellStyle name="s_Cinderella Model v9_ML number 4" xfId="10960" xr:uid="{00000000-0005-0000-0000-0000D62A0000}"/>
    <cellStyle name="s_Cinderella Model v9_ML number 4 2" xfId="10961" xr:uid="{00000000-0005-0000-0000-0000D72A0000}"/>
    <cellStyle name="s_Cinderella Model v9_ML number 5" xfId="10962" xr:uid="{00000000-0005-0000-0000-0000D82A0000}"/>
    <cellStyle name="s_Gazelle DDM May-15-2003" xfId="10963" xr:uid="{00000000-0005-0000-0000-0000D92A0000}"/>
    <cellStyle name="s_Gazelle DDM May-15-2003 2" xfId="10964" xr:uid="{00000000-0005-0000-0000-0000DA2A0000}"/>
    <cellStyle name="s_Gazelle DDM May-15-2003 2 2" xfId="10965" xr:uid="{00000000-0005-0000-0000-0000DB2A0000}"/>
    <cellStyle name="s_Gazelle DDM May-15-2003 3" xfId="10966" xr:uid="{00000000-0005-0000-0000-0000DC2A0000}"/>
    <cellStyle name="s_Gazelle DDM May-15-2003 3 2" xfId="10967" xr:uid="{00000000-0005-0000-0000-0000DD2A0000}"/>
    <cellStyle name="s_Gazelle DDM May-15-2003 4" xfId="10968" xr:uid="{00000000-0005-0000-0000-0000DE2A0000}"/>
    <cellStyle name="s_Gazelle DDM May-15-2003 4 2" xfId="10969" xr:uid="{00000000-0005-0000-0000-0000DF2A0000}"/>
    <cellStyle name="s_Gazelle DDM May-15-2003 5" xfId="10970" xr:uid="{00000000-0005-0000-0000-0000E02A0000}"/>
    <cellStyle name="SAPBEXHLevel1" xfId="10971" xr:uid="{00000000-0005-0000-0000-0000E12A0000}"/>
    <cellStyle name="SAPBEXHLevel1 2" xfId="10972" xr:uid="{00000000-0005-0000-0000-0000E22A0000}"/>
    <cellStyle name="SAPBEXHLevel1 2 2" xfId="10973" xr:uid="{00000000-0005-0000-0000-0000E32A0000}"/>
    <cellStyle name="SAPBEXHLevel1 3" xfId="10974" xr:uid="{00000000-0005-0000-0000-0000E42A0000}"/>
    <cellStyle name="SAPBEXHLevel1 3 2" xfId="10975" xr:uid="{00000000-0005-0000-0000-0000E52A0000}"/>
    <cellStyle name="SAPBEXHLevel1 4" xfId="10976" xr:uid="{00000000-0005-0000-0000-0000E62A0000}"/>
    <cellStyle name="SAPBEXHLevel1 4 2" xfId="10977" xr:uid="{00000000-0005-0000-0000-0000E72A0000}"/>
    <cellStyle name="SAPBEXHLevel1 5" xfId="10978" xr:uid="{00000000-0005-0000-0000-0000E82A0000}"/>
    <cellStyle name="SAPBEXstdData" xfId="10979" xr:uid="{00000000-0005-0000-0000-0000E92A0000}"/>
    <cellStyle name="SAPBEXstdData 2" xfId="10980" xr:uid="{00000000-0005-0000-0000-0000EA2A0000}"/>
    <cellStyle name="SAPBEXstdData 2 2" xfId="10981" xr:uid="{00000000-0005-0000-0000-0000EB2A0000}"/>
    <cellStyle name="SAPBEXstdData 3" xfId="10982" xr:uid="{00000000-0005-0000-0000-0000EC2A0000}"/>
    <cellStyle name="SAPBEXstdData 3 2" xfId="10983" xr:uid="{00000000-0005-0000-0000-0000ED2A0000}"/>
    <cellStyle name="SAPBEXstdData 4" xfId="10984" xr:uid="{00000000-0005-0000-0000-0000EE2A0000}"/>
    <cellStyle name="SAPBEXstdData 4 2" xfId="10985" xr:uid="{00000000-0005-0000-0000-0000EF2A0000}"/>
    <cellStyle name="SAPBEXstdData 5" xfId="10986" xr:uid="{00000000-0005-0000-0000-0000F02A0000}"/>
    <cellStyle name="Schlecht" xfId="10987" xr:uid="{00000000-0005-0000-0000-0000F12A0000}"/>
    <cellStyle name="sd" xfId="10988" xr:uid="{00000000-0005-0000-0000-0000F22A0000}"/>
    <cellStyle name="sebi" xfId="10989" xr:uid="{00000000-0005-0000-0000-0000F32A0000}"/>
    <cellStyle name="Section Title" xfId="10990" xr:uid="{00000000-0005-0000-0000-0000F42A0000}"/>
    <cellStyle name="Section Title 2" xfId="10991" xr:uid="{00000000-0005-0000-0000-0000F52A0000}"/>
    <cellStyle name="Section Title 3" xfId="10992" xr:uid="{00000000-0005-0000-0000-0000F62A0000}"/>
    <cellStyle name="Section Title 3 2" xfId="10993" xr:uid="{00000000-0005-0000-0000-0000F72A0000}"/>
    <cellStyle name="Section Title 4" xfId="10994" xr:uid="{00000000-0005-0000-0000-0000F82A0000}"/>
    <cellStyle name="SectionSubTitle" xfId="10995" xr:uid="{00000000-0005-0000-0000-0000F92A0000}"/>
    <cellStyle name="Seite" xfId="10996" xr:uid="{00000000-0005-0000-0000-0000FA2A0000}"/>
    <cellStyle name="Seite 2" xfId="10997" xr:uid="{00000000-0005-0000-0000-0000FB2A0000}"/>
    <cellStyle name="Seite 3" xfId="10998" xr:uid="{00000000-0005-0000-0000-0000FC2A0000}"/>
    <cellStyle name="Seite 3 2" xfId="10999" xr:uid="{00000000-0005-0000-0000-0000FD2A0000}"/>
    <cellStyle name="Seite 4" xfId="11000" xr:uid="{00000000-0005-0000-0000-0000FE2A0000}"/>
    <cellStyle name="Seite_BEGUR Structure BOQ with DPL_Cost 24112011" xfId="11001" xr:uid="{00000000-0005-0000-0000-0000FF2A0000}"/>
    <cellStyle name="Separador de milhares [0]_BD Entry - BASE" xfId="11002" xr:uid="{00000000-0005-0000-0000-0000002B0000}"/>
    <cellStyle name="sf" xfId="11003" xr:uid="{00000000-0005-0000-0000-0000012B0000}"/>
    <cellStyle name="sff" xfId="11004" xr:uid="{00000000-0005-0000-0000-0000022B0000}"/>
    <cellStyle name="Shares" xfId="11005" xr:uid="{00000000-0005-0000-0000-0000032B0000}"/>
    <cellStyle name="Sheet Title" xfId="11006" xr:uid="{00000000-0005-0000-0000-0000042B0000}"/>
    <cellStyle name="Sledovaný hypertextový odkaz" xfId="11007" xr:uid="{00000000-0005-0000-0000-0000052B0000}"/>
    <cellStyle name="Special%" xfId="11008" xr:uid="{00000000-0005-0000-0000-0000062B0000}"/>
    <cellStyle name="Special% 2" xfId="11009" xr:uid="{00000000-0005-0000-0000-0000072B0000}"/>
    <cellStyle name="Special% 2 2" xfId="11010" xr:uid="{00000000-0005-0000-0000-0000082B0000}"/>
    <cellStyle name="Special% 3" xfId="11011" xr:uid="{00000000-0005-0000-0000-0000092B0000}"/>
    <cellStyle name="Special% 4" xfId="11012" xr:uid="{00000000-0005-0000-0000-00000A2B0000}"/>
    <cellStyle name="Special% 4 2" xfId="11013" xr:uid="{00000000-0005-0000-0000-00000B2B0000}"/>
    <cellStyle name="Special% 5" xfId="11014" xr:uid="{00000000-0005-0000-0000-00000C2B0000}"/>
    <cellStyle name="ss" xfId="11015" xr:uid="{00000000-0005-0000-0000-00000D2B0000}"/>
    <cellStyle name="st" xfId="11016" xr:uid="{00000000-0005-0000-0000-00000E2B0000}"/>
    <cellStyle name="Standard 8" xfId="11017" xr:uid="{00000000-0005-0000-0000-00000F2B0000}"/>
    <cellStyle name="Standard 8 2" xfId="11018" xr:uid="{00000000-0005-0000-0000-0000102B0000}"/>
    <cellStyle name="Standard 8 3" xfId="11019" xr:uid="{00000000-0005-0000-0000-0000112B0000}"/>
    <cellStyle name="Standard 8_BEGUR Structure BOQ with DPL_Cost 24112011" xfId="11020" xr:uid="{00000000-0005-0000-0000-0000122B0000}"/>
    <cellStyle name="Standard_041209 TE-ES PriceCalculation" xfId="11021" xr:uid="{00000000-0005-0000-0000-0000132B0000}"/>
    <cellStyle name="STYL1 - Style1" xfId="11022" xr:uid="{00000000-0005-0000-0000-0000142B0000}"/>
    <cellStyle name="STYL2 - Style2" xfId="11023" xr:uid="{00000000-0005-0000-0000-0000152B0000}"/>
    <cellStyle name="STYL3 - Style3" xfId="11024" xr:uid="{00000000-0005-0000-0000-0000162B0000}"/>
    <cellStyle name="STYL4 - Style4" xfId="11025" xr:uid="{00000000-0005-0000-0000-0000172B0000}"/>
    <cellStyle name="STYL5 - Style5" xfId="11026" xr:uid="{00000000-0005-0000-0000-0000182B0000}"/>
    <cellStyle name="Style 1" xfId="11027" xr:uid="{00000000-0005-0000-0000-0000192B0000}"/>
    <cellStyle name="Style 1 2" xfId="11028" xr:uid="{00000000-0005-0000-0000-00001A2B0000}"/>
    <cellStyle name="Style 1 2 2" xfId="5" xr:uid="{00000000-0005-0000-0000-00001B2B0000}"/>
    <cellStyle name="Style 1 2 2 2" xfId="11029" xr:uid="{00000000-0005-0000-0000-00001C2B0000}"/>
    <cellStyle name="Style 1 2 2 2 2" xfId="11030" xr:uid="{00000000-0005-0000-0000-00001D2B0000}"/>
    <cellStyle name="Style 1 2 3" xfId="11031" xr:uid="{00000000-0005-0000-0000-00001E2B0000}"/>
    <cellStyle name="Style 1 2_R1_Radius BOQ_17.07.12" xfId="11032" xr:uid="{00000000-0005-0000-0000-00001F2B0000}"/>
    <cellStyle name="Style 1 3" xfId="11033" xr:uid="{00000000-0005-0000-0000-0000202B0000}"/>
    <cellStyle name="Style 1 3 2 2" xfId="11034" xr:uid="{00000000-0005-0000-0000-0000212B0000}"/>
    <cellStyle name="Style 1 3 2 2 2" xfId="11035" xr:uid="{00000000-0005-0000-0000-0000222B0000}"/>
    <cellStyle name="Style 1 4" xfId="11036" xr:uid="{00000000-0005-0000-0000-0000232B0000}"/>
    <cellStyle name="Style 1 5" xfId="8" xr:uid="{00000000-0005-0000-0000-0000242B0000}"/>
    <cellStyle name="Style 1 5 2" xfId="11037" xr:uid="{00000000-0005-0000-0000-0000252B0000}"/>
    <cellStyle name="Style 1_2 BHK" xfId="11038" xr:uid="{00000000-0005-0000-0000-0000262B0000}"/>
    <cellStyle name="Style 1_BOQ Club meadows" xfId="13" xr:uid="{00000000-0005-0000-0000-0000272B0000}"/>
    <cellStyle name="Style 2" xfId="11039" xr:uid="{00000000-0005-0000-0000-0000282B0000}"/>
    <cellStyle name="Style 2 2" xfId="11040" xr:uid="{00000000-0005-0000-0000-0000292B0000}"/>
    <cellStyle name="Style 2 3" xfId="11041" xr:uid="{00000000-0005-0000-0000-00002A2B0000}"/>
    <cellStyle name="Style 2 4" xfId="11042" xr:uid="{00000000-0005-0000-0000-00002B2B0000}"/>
    <cellStyle name="Style 2 5" xfId="11043" xr:uid="{00000000-0005-0000-0000-00002C2B0000}"/>
    <cellStyle name="Style 2 6" xfId="11044" xr:uid="{00000000-0005-0000-0000-00002D2B0000}"/>
    <cellStyle name="Style 21" xfId="11045" xr:uid="{00000000-0005-0000-0000-00002E2B0000}"/>
    <cellStyle name="Style 22" xfId="11046" xr:uid="{00000000-0005-0000-0000-00002F2B0000}"/>
    <cellStyle name="Style 23" xfId="11047" xr:uid="{00000000-0005-0000-0000-0000302B0000}"/>
    <cellStyle name="Style 24" xfId="11048" xr:uid="{00000000-0005-0000-0000-0000312B0000}"/>
    <cellStyle name="Style 25" xfId="11049" xr:uid="{00000000-0005-0000-0000-0000322B0000}"/>
    <cellStyle name="Style 26" xfId="11050" xr:uid="{00000000-0005-0000-0000-0000332B0000}"/>
    <cellStyle name="Style 27" xfId="11051" xr:uid="{00000000-0005-0000-0000-0000342B0000}"/>
    <cellStyle name="Style 28" xfId="11052" xr:uid="{00000000-0005-0000-0000-0000352B0000}"/>
    <cellStyle name="Style 29" xfId="11053" xr:uid="{00000000-0005-0000-0000-0000362B0000}"/>
    <cellStyle name="Style 3" xfId="11054" xr:uid="{00000000-0005-0000-0000-0000372B0000}"/>
    <cellStyle name="Style 30" xfId="11055" xr:uid="{00000000-0005-0000-0000-0000382B0000}"/>
    <cellStyle name="Style 31" xfId="11056" xr:uid="{00000000-0005-0000-0000-0000392B0000}"/>
    <cellStyle name="Style 32" xfId="11057" xr:uid="{00000000-0005-0000-0000-00003A2B0000}"/>
    <cellStyle name="Style 33" xfId="11058" xr:uid="{00000000-0005-0000-0000-00003B2B0000}"/>
    <cellStyle name="Style 34" xfId="11059" xr:uid="{00000000-0005-0000-0000-00003C2B0000}"/>
    <cellStyle name="Style 35" xfId="11060" xr:uid="{00000000-0005-0000-0000-00003D2B0000}"/>
    <cellStyle name="Style 36" xfId="11061" xr:uid="{00000000-0005-0000-0000-00003E2B0000}"/>
    <cellStyle name="Style 37" xfId="11062" xr:uid="{00000000-0005-0000-0000-00003F2B0000}"/>
    <cellStyle name="Style 38" xfId="11063" xr:uid="{00000000-0005-0000-0000-0000402B0000}"/>
    <cellStyle name="Style 39" xfId="11064" xr:uid="{00000000-0005-0000-0000-0000412B0000}"/>
    <cellStyle name="Style 4" xfId="11065" xr:uid="{00000000-0005-0000-0000-0000422B0000}"/>
    <cellStyle name="Style 40" xfId="11066" xr:uid="{00000000-0005-0000-0000-0000432B0000}"/>
    <cellStyle name="Style 41" xfId="11067" xr:uid="{00000000-0005-0000-0000-0000442B0000}"/>
    <cellStyle name="Style 5" xfId="11068" xr:uid="{00000000-0005-0000-0000-0000452B0000}"/>
    <cellStyle name="Style 6" xfId="11069" xr:uid="{00000000-0005-0000-0000-0000462B0000}"/>
    <cellStyle name="SubDescription" xfId="11070" xr:uid="{00000000-0005-0000-0000-0000472B0000}"/>
    <cellStyle name="subhead" xfId="11071" xr:uid="{00000000-0005-0000-0000-0000482B0000}"/>
    <cellStyle name="Subtitle" xfId="11072" xr:uid="{00000000-0005-0000-0000-0000492B0000}"/>
    <cellStyle name="Subtitle 2" xfId="11073" xr:uid="{00000000-0005-0000-0000-00004A2B0000}"/>
    <cellStyle name="Subtotal" xfId="11074" xr:uid="{00000000-0005-0000-0000-00004B2B0000}"/>
    <cellStyle name="Subtotal 2" xfId="11075" xr:uid="{00000000-0005-0000-0000-00004C2B0000}"/>
    <cellStyle name="SubTotal 2 2" xfId="11076" xr:uid="{00000000-0005-0000-0000-00004D2B0000}"/>
    <cellStyle name="Subtotal 3" xfId="11077" xr:uid="{00000000-0005-0000-0000-00004E2B0000}"/>
    <cellStyle name="SubTotal 3 2" xfId="11078" xr:uid="{00000000-0005-0000-0000-00004F2B0000}"/>
    <cellStyle name="SubTotal 4" xfId="11079" xr:uid="{00000000-0005-0000-0000-0000502B0000}"/>
    <cellStyle name="Subtotal_1. R_I_DLF Cost Plus working Final" xfId="11080" xr:uid="{00000000-0005-0000-0000-0000512B0000}"/>
    <cellStyle name="SubTotal1Num" xfId="11081" xr:uid="{00000000-0005-0000-0000-0000522B0000}"/>
    <cellStyle name="SubTotal1Text" xfId="11082" xr:uid="{00000000-0005-0000-0000-0000532B0000}"/>
    <cellStyle name="Sulzer" xfId="11083" xr:uid="{00000000-0005-0000-0000-0000542B0000}"/>
    <cellStyle name="sum" xfId="11084" xr:uid="{00000000-0005-0000-0000-0000552B0000}"/>
    <cellStyle name="sum 2" xfId="11085" xr:uid="{00000000-0005-0000-0000-0000562B0000}"/>
    <cellStyle name="sum 3" xfId="11086" xr:uid="{00000000-0005-0000-0000-0000572B0000}"/>
    <cellStyle name="sum 3 2" xfId="11087" xr:uid="{00000000-0005-0000-0000-0000582B0000}"/>
    <cellStyle name="sum 4" xfId="11088" xr:uid="{00000000-0005-0000-0000-0000592B0000}"/>
    <cellStyle name="sum8" xfId="11089" xr:uid="{00000000-0005-0000-0000-00005A2B0000}"/>
    <cellStyle name="sum8 2" xfId="11090" xr:uid="{00000000-0005-0000-0000-00005B2B0000}"/>
    <cellStyle name="Suma" xfId="11091" xr:uid="{00000000-0005-0000-0000-00005C2B0000}"/>
    <cellStyle name="Suma 2" xfId="11092" xr:uid="{00000000-0005-0000-0000-00005D2B0000}"/>
    <cellStyle name="Suma 3" xfId="11093" xr:uid="{00000000-0005-0000-0000-00005E2B0000}"/>
    <cellStyle name="Summary_back" xfId="11094" xr:uid="{00000000-0005-0000-0000-00005F2B0000}"/>
    <cellStyle name="t" xfId="11095" xr:uid="{00000000-0005-0000-0000-0000602B0000}"/>
    <cellStyle name="t 2" xfId="11096" xr:uid="{00000000-0005-0000-0000-0000612B0000}"/>
    <cellStyle name="t 2 2" xfId="11097" xr:uid="{00000000-0005-0000-0000-0000622B0000}"/>
    <cellStyle name="t 3" xfId="11098" xr:uid="{00000000-0005-0000-0000-0000632B0000}"/>
    <cellStyle name="t 3 2" xfId="11099" xr:uid="{00000000-0005-0000-0000-0000642B0000}"/>
    <cellStyle name="t 4" xfId="11100" xr:uid="{00000000-0005-0000-0000-0000652B0000}"/>
    <cellStyle name="t_Cinderella Model v1" xfId="11101" xr:uid="{00000000-0005-0000-0000-0000662B0000}"/>
    <cellStyle name="t_Cinderella Model v1 2" xfId="11102" xr:uid="{00000000-0005-0000-0000-0000672B0000}"/>
    <cellStyle name="t_Cinderella Model v1 2 2" xfId="11103" xr:uid="{00000000-0005-0000-0000-0000682B0000}"/>
    <cellStyle name="t_Cinderella Model v1 3" xfId="11104" xr:uid="{00000000-0005-0000-0000-0000692B0000}"/>
    <cellStyle name="t_Cinderella Model v1 3 2" xfId="11105" xr:uid="{00000000-0005-0000-0000-00006A2B0000}"/>
    <cellStyle name="t_Cinderella Model v1 4" xfId="11106" xr:uid="{00000000-0005-0000-0000-00006B2B0000}"/>
    <cellStyle name="t_Cinderella Model v1May 29" xfId="11107" xr:uid="{00000000-0005-0000-0000-00006C2B0000}"/>
    <cellStyle name="t_Cinderella Model v1May 29 2" xfId="11108" xr:uid="{00000000-0005-0000-0000-00006D2B0000}"/>
    <cellStyle name="t_Cinderella Model v1May 29 2 2" xfId="11109" xr:uid="{00000000-0005-0000-0000-00006E2B0000}"/>
    <cellStyle name="t_Cinderella Model v1May 29 3" xfId="11110" xr:uid="{00000000-0005-0000-0000-00006F2B0000}"/>
    <cellStyle name="t_Cinderella Model v1May 29 3 2" xfId="11111" xr:uid="{00000000-0005-0000-0000-0000702B0000}"/>
    <cellStyle name="t_Cinderella Model v1May 29 4" xfId="11112" xr:uid="{00000000-0005-0000-0000-0000712B0000}"/>
    <cellStyle name="t_Cinderella Model v8" xfId="11113" xr:uid="{00000000-0005-0000-0000-0000722B0000}"/>
    <cellStyle name="t_Cinderella Model v8 2" xfId="11114" xr:uid="{00000000-0005-0000-0000-0000732B0000}"/>
    <cellStyle name="t_Cinderella Model v8 2 2" xfId="11115" xr:uid="{00000000-0005-0000-0000-0000742B0000}"/>
    <cellStyle name="t_Cinderella Model v8 3" xfId="11116" xr:uid="{00000000-0005-0000-0000-0000752B0000}"/>
    <cellStyle name="t_Cinderella Model v8 3 2" xfId="11117" xr:uid="{00000000-0005-0000-0000-0000762B0000}"/>
    <cellStyle name="t_Cinderella Model v8 4" xfId="11118" xr:uid="{00000000-0005-0000-0000-0000772B0000}"/>
    <cellStyle name="t_Cinderella Model v9_ML number" xfId="11119" xr:uid="{00000000-0005-0000-0000-0000782B0000}"/>
    <cellStyle name="t_Cinderella Model v9_ML number 2" xfId="11120" xr:uid="{00000000-0005-0000-0000-0000792B0000}"/>
    <cellStyle name="t_Cinderella Model v9_ML number 2 2" xfId="11121" xr:uid="{00000000-0005-0000-0000-00007A2B0000}"/>
    <cellStyle name="t_Cinderella Model v9_ML number 3" xfId="11122" xr:uid="{00000000-0005-0000-0000-00007B2B0000}"/>
    <cellStyle name="t_Cinderella Model v9_ML number 3 2" xfId="11123" xr:uid="{00000000-0005-0000-0000-00007C2B0000}"/>
    <cellStyle name="t_Cinderella Model v9_ML number 4" xfId="11124" xr:uid="{00000000-0005-0000-0000-00007D2B0000}"/>
    <cellStyle name="t_Gazelle DDM May-15-2003" xfId="11125" xr:uid="{00000000-0005-0000-0000-00007E2B0000}"/>
    <cellStyle name="t_Gazelle DDM May-15-2003 2" xfId="11126" xr:uid="{00000000-0005-0000-0000-00007F2B0000}"/>
    <cellStyle name="t_Gazelle DDM May-15-2003 2 2" xfId="11127" xr:uid="{00000000-0005-0000-0000-0000802B0000}"/>
    <cellStyle name="t_Gazelle DDM May-15-2003 3" xfId="11128" xr:uid="{00000000-0005-0000-0000-0000812B0000}"/>
    <cellStyle name="t_Gazelle DDM May-15-2003 3 2" xfId="11129" xr:uid="{00000000-0005-0000-0000-0000822B0000}"/>
    <cellStyle name="t_Gazelle DDM May-15-2003 4" xfId="11130" xr:uid="{00000000-0005-0000-0000-0000832B0000}"/>
    <cellStyle name="t1" xfId="11131" xr:uid="{00000000-0005-0000-0000-0000842B0000}"/>
    <cellStyle name="table" xfId="11132" xr:uid="{00000000-0005-0000-0000-0000852B0000}"/>
    <cellStyle name="Table  - Style6" xfId="11133" xr:uid="{00000000-0005-0000-0000-0000862B0000}"/>
    <cellStyle name="Table  - Style6 2" xfId="11134" xr:uid="{00000000-0005-0000-0000-0000872B0000}"/>
    <cellStyle name="Table  - Style6 2 2" xfId="11135" xr:uid="{00000000-0005-0000-0000-0000882B0000}"/>
    <cellStyle name="Table  - Style6 3" xfId="11136" xr:uid="{00000000-0005-0000-0000-0000892B0000}"/>
    <cellStyle name="Table  - Style6 3 2" xfId="11137" xr:uid="{00000000-0005-0000-0000-00008A2B0000}"/>
    <cellStyle name="Table  - Style6 4" xfId="11138" xr:uid="{00000000-0005-0000-0000-00008B2B0000}"/>
    <cellStyle name="Table Head" xfId="11139" xr:uid="{00000000-0005-0000-0000-00008C2B0000}"/>
    <cellStyle name="Table Source" xfId="11140" xr:uid="{00000000-0005-0000-0000-00008D2B0000}"/>
    <cellStyle name="Table Sub Head" xfId="11141" xr:uid="{00000000-0005-0000-0000-00008E2B0000}"/>
    <cellStyle name="Table Text" xfId="11142" xr:uid="{00000000-0005-0000-0000-00008F2B0000}"/>
    <cellStyle name="Table Title" xfId="11143" xr:uid="{00000000-0005-0000-0000-0000902B0000}"/>
    <cellStyle name="Table Units" xfId="11144" xr:uid="{00000000-0005-0000-0000-0000912B0000}"/>
    <cellStyle name="tear" xfId="11145" xr:uid="{00000000-0005-0000-0000-0000922B0000}"/>
    <cellStyle name="Tekst objaśnienia" xfId="11146" xr:uid="{00000000-0005-0000-0000-0000932B0000}"/>
    <cellStyle name="Tekst ostrzeżenia" xfId="11147" xr:uid="{00000000-0005-0000-0000-0000942B0000}"/>
    <cellStyle name="Temp" xfId="11148" xr:uid="{00000000-0005-0000-0000-0000952B0000}"/>
    <cellStyle name="Text" xfId="11149" xr:uid="{00000000-0005-0000-0000-0000962B0000}"/>
    <cellStyle name="Text [Bullet]" xfId="11150" xr:uid="{00000000-0005-0000-0000-0000972B0000}"/>
    <cellStyle name="Text [Dash]" xfId="11151" xr:uid="{00000000-0005-0000-0000-0000982B0000}"/>
    <cellStyle name="Text [Em-Dash]" xfId="11152" xr:uid="{00000000-0005-0000-0000-0000992B0000}"/>
    <cellStyle name="Text 1" xfId="11153" xr:uid="{00000000-0005-0000-0000-00009A2B0000}"/>
    <cellStyle name="Text 2" xfId="11154" xr:uid="{00000000-0005-0000-0000-00009B2B0000}"/>
    <cellStyle name="Text Head 1" xfId="11155" xr:uid="{00000000-0005-0000-0000-00009C2B0000}"/>
    <cellStyle name="Text Head 2" xfId="11156" xr:uid="{00000000-0005-0000-0000-00009D2B0000}"/>
    <cellStyle name="Text Indent 1" xfId="11157" xr:uid="{00000000-0005-0000-0000-00009E2B0000}"/>
    <cellStyle name="Text Indent 2" xfId="11158" xr:uid="{00000000-0005-0000-0000-00009F2B0000}"/>
    <cellStyle name="Text Indent A" xfId="11159" xr:uid="{00000000-0005-0000-0000-0000A02B0000}"/>
    <cellStyle name="Text Indent B" xfId="11160" xr:uid="{00000000-0005-0000-0000-0000A12B0000}"/>
    <cellStyle name="Text Indent B 2" xfId="11161" xr:uid="{00000000-0005-0000-0000-0000A22B0000}"/>
    <cellStyle name="Times New Roman" xfId="11162" xr:uid="{00000000-0005-0000-0000-0000A32B0000}"/>
    <cellStyle name="Title  - Style1" xfId="11163" xr:uid="{00000000-0005-0000-0000-0000A42B0000}"/>
    <cellStyle name="Title 10" xfId="11164" xr:uid="{00000000-0005-0000-0000-0000A52B0000}"/>
    <cellStyle name="Title 11" xfId="11165" xr:uid="{00000000-0005-0000-0000-0000A62B0000}"/>
    <cellStyle name="Title 12" xfId="11166" xr:uid="{00000000-0005-0000-0000-0000A72B0000}"/>
    <cellStyle name="Title 13" xfId="11167" xr:uid="{00000000-0005-0000-0000-0000A82B0000}"/>
    <cellStyle name="Title 14" xfId="11168" xr:uid="{00000000-0005-0000-0000-0000A92B0000}"/>
    <cellStyle name="Title 15" xfId="11169" xr:uid="{00000000-0005-0000-0000-0000AA2B0000}"/>
    <cellStyle name="Title 16" xfId="11170" xr:uid="{00000000-0005-0000-0000-0000AB2B0000}"/>
    <cellStyle name="Title 17" xfId="11171" xr:uid="{00000000-0005-0000-0000-0000AC2B0000}"/>
    <cellStyle name="Title 18" xfId="11172" xr:uid="{00000000-0005-0000-0000-0000AD2B0000}"/>
    <cellStyle name="Title 19" xfId="11173" xr:uid="{00000000-0005-0000-0000-0000AE2B0000}"/>
    <cellStyle name="Title 2" xfId="11174" xr:uid="{00000000-0005-0000-0000-0000AF2B0000}"/>
    <cellStyle name="Title 20" xfId="11175" xr:uid="{00000000-0005-0000-0000-0000B02B0000}"/>
    <cellStyle name="Title 21" xfId="11176" xr:uid="{00000000-0005-0000-0000-0000B12B0000}"/>
    <cellStyle name="Title 22" xfId="11177" xr:uid="{00000000-0005-0000-0000-0000B22B0000}"/>
    <cellStyle name="Title 23" xfId="11178" xr:uid="{00000000-0005-0000-0000-0000B32B0000}"/>
    <cellStyle name="Title 24" xfId="11179" xr:uid="{00000000-0005-0000-0000-0000B42B0000}"/>
    <cellStyle name="Title 3" xfId="11180" xr:uid="{00000000-0005-0000-0000-0000B52B0000}"/>
    <cellStyle name="Title 4" xfId="11181" xr:uid="{00000000-0005-0000-0000-0000B62B0000}"/>
    <cellStyle name="Title 5" xfId="11182" xr:uid="{00000000-0005-0000-0000-0000B72B0000}"/>
    <cellStyle name="Title 6" xfId="11183" xr:uid="{00000000-0005-0000-0000-0000B82B0000}"/>
    <cellStyle name="Title 7" xfId="11184" xr:uid="{00000000-0005-0000-0000-0000B92B0000}"/>
    <cellStyle name="Title 8" xfId="11185" xr:uid="{00000000-0005-0000-0000-0000BA2B0000}"/>
    <cellStyle name="Title 9" xfId="11186" xr:uid="{00000000-0005-0000-0000-0000BB2B0000}"/>
    <cellStyle name="Title Row" xfId="11187" xr:uid="{00000000-0005-0000-0000-0000BC2B0000}"/>
    <cellStyle name="Title Row 2" xfId="11188" xr:uid="{00000000-0005-0000-0000-0000BD2B0000}"/>
    <cellStyle name="Title Row_1. R_I_DLF Cost Plus working Final" xfId="11189" xr:uid="{00000000-0005-0000-0000-0000BE2B0000}"/>
    <cellStyle name="Total 2" xfId="11190" xr:uid="{00000000-0005-0000-0000-0000BF2B0000}"/>
    <cellStyle name="Total 3" xfId="11191" xr:uid="{00000000-0005-0000-0000-0000C02B0000}"/>
    <cellStyle name="totalbold" xfId="11192" xr:uid="{00000000-0005-0000-0000-0000C12B0000}"/>
    <cellStyle name="TotCol - Style5" xfId="11193" xr:uid="{00000000-0005-0000-0000-0000C22B0000}"/>
    <cellStyle name="TotRow - Style4" xfId="11194" xr:uid="{00000000-0005-0000-0000-0000C32B0000}"/>
    <cellStyle name="Tusental (0)_pldt" xfId="11195" xr:uid="{00000000-0005-0000-0000-0000C42B0000}"/>
    <cellStyle name="Tusental_pldt" xfId="11196" xr:uid="{00000000-0005-0000-0000-0000C52B0000}"/>
    <cellStyle name="UB/PB/KG" xfId="11197" xr:uid="{00000000-0005-0000-0000-0000C62B0000}"/>
    <cellStyle name="UB/PB/KG 2" xfId="11198" xr:uid="{00000000-0005-0000-0000-0000C72B0000}"/>
    <cellStyle name="UB/PB/KG 3" xfId="11199" xr:uid="{00000000-0005-0000-0000-0000C82B0000}"/>
    <cellStyle name="UB/PB/KG 3 2" xfId="11200" xr:uid="{00000000-0005-0000-0000-0000C92B0000}"/>
    <cellStyle name="UB/PB/KG 4" xfId="11201" xr:uid="{00000000-0005-0000-0000-0000CA2B0000}"/>
    <cellStyle name="UB/PB/KG_BEGUR Structure BOQ with DPL_Cost 24112011" xfId="11202" xr:uid="{00000000-0005-0000-0000-0000CB2B0000}"/>
    <cellStyle name="Überschrift" xfId="11203" xr:uid="{00000000-0005-0000-0000-0000CC2B0000}"/>
    <cellStyle name="Überschrift 1" xfId="11204" xr:uid="{00000000-0005-0000-0000-0000CD2B0000}"/>
    <cellStyle name="Überschrift 2" xfId="11205" xr:uid="{00000000-0005-0000-0000-0000CE2B0000}"/>
    <cellStyle name="Überschrift 3" xfId="11206" xr:uid="{00000000-0005-0000-0000-0000CF2B0000}"/>
    <cellStyle name="Überschrift 4" xfId="11207" xr:uid="{00000000-0005-0000-0000-0000D02B0000}"/>
    <cellStyle name="uni" xfId="11208" xr:uid="{00000000-0005-0000-0000-0000D12B0000}"/>
    <cellStyle name="Unit" xfId="11209" xr:uid="{00000000-0005-0000-0000-0000D22B0000}"/>
    <cellStyle name="Unit 2" xfId="11210" xr:uid="{00000000-0005-0000-0000-0000D32B0000}"/>
    <cellStyle name="Unit 3" xfId="11211" xr:uid="{00000000-0005-0000-0000-0000D42B0000}"/>
    <cellStyle name="Unit 3 2" xfId="11212" xr:uid="{00000000-0005-0000-0000-0000D52B0000}"/>
    <cellStyle name="Unit 4" xfId="11213" xr:uid="{00000000-0005-0000-0000-0000D62B0000}"/>
    <cellStyle name="v" xfId="11214" xr:uid="{00000000-0005-0000-0000-0000D72B0000}"/>
    <cellStyle name="v 2" xfId="11215" xr:uid="{00000000-0005-0000-0000-0000D82B0000}"/>
    <cellStyle name="v_1. R_I_DLF Cost Plus working Final" xfId="11216" xr:uid="{00000000-0005-0000-0000-0000D92B0000}"/>
    <cellStyle name="v_ACPL BOQ - 090609 " xfId="11217" xr:uid="{00000000-0005-0000-0000-0000DA2B0000}"/>
    <cellStyle name="v_Balance BOQ &amp; Cost Calculation" xfId="11218" xr:uid="{00000000-0005-0000-0000-0000DB2B0000}"/>
    <cellStyle name="v_BEGUR  str BOQ" xfId="11219" xr:uid="{00000000-0005-0000-0000-0000DC2B0000}"/>
    <cellStyle name="v_BEGUR FINISHING" xfId="11220" xr:uid="{00000000-0005-0000-0000-0000DD2B0000}"/>
    <cellStyle name="v_Blank formats annexures -  Cost plus" xfId="11221" xr:uid="{00000000-0005-0000-0000-0000DE2B0000}"/>
    <cellStyle name="v_Blank formats annexures -  Cost plus_DLF_West End IDC1" xfId="11222" xr:uid="{00000000-0005-0000-0000-0000DF2B0000}"/>
    <cellStyle name="v_BOQ Costing GVM 230709" xfId="11223" xr:uid="{00000000-0005-0000-0000-0000E02B0000}"/>
    <cellStyle name="v_Copy of final area statement 25 11 08" xfId="11224" xr:uid="{00000000-0005-0000-0000-0000E12B0000}"/>
    <cellStyle name="v_Copy of final area statement 25 11 08_BEGUR FINISHING" xfId="11225" xr:uid="{00000000-0005-0000-0000-0000E22B0000}"/>
    <cellStyle name="v_Copy of final area statement 25 11 08_DLF_Equipment_Formwork" xfId="11226" xr:uid="{00000000-0005-0000-0000-0000E32B0000}"/>
    <cellStyle name="v_Copy of final area statement 25 11 08_Monthly consumption summary-Begur -sept-11" xfId="11227" xr:uid="{00000000-0005-0000-0000-0000E42B0000}"/>
    <cellStyle name="v_Copy of final area statement 25 11 08_Monthly consumption summary-Begur -sept-11_BEGUR Structure BOQ with DPL_Cost 24112011" xfId="11228" xr:uid="{00000000-0005-0000-0000-0000E52B0000}"/>
    <cellStyle name="v_Copy of final area statement 25 11 08_revised Monthly consumption summary-Begur -July-11" xfId="11229" xr:uid="{00000000-0005-0000-0000-0000E62B0000}"/>
    <cellStyle name="v_Copy of final area statement 25 11 08_SBM Housing Budget" xfId="11230" xr:uid="{00000000-0005-0000-0000-0000E72B0000}"/>
    <cellStyle name="v_Copy of final area statement 25 11 08_SBM Housing Budget_DLF_Equipment_Formwork" xfId="11231" xr:uid="{00000000-0005-0000-0000-0000E82B0000}"/>
    <cellStyle name="v_Copy of final area statement 25 11 08_SBM Housing Budget_Monthly consumption summary-Begur -sept-11" xfId="11232" xr:uid="{00000000-0005-0000-0000-0000E92B0000}"/>
    <cellStyle name="v_Copy of final area statement 25 11 08_SBM Housing Budget_Monthly consumption summary-Begur -sept-11_BEGUR Structure BOQ with DPL_Cost 24112011" xfId="11233" xr:uid="{00000000-0005-0000-0000-0000EA2B0000}"/>
    <cellStyle name="v_Copy of final area statement 25 11 08_SBM Housing Budget_RA Bill - June 10" xfId="11234" xr:uid="{00000000-0005-0000-0000-0000EB2B0000}"/>
    <cellStyle name="v_Copy of final area statement 25 11 08_SBM Housing Budget_RA Bill - June 10_BEGUR Structure BOQ with DPL_Cost 24112011" xfId="11235" xr:uid="{00000000-0005-0000-0000-0000EC2B0000}"/>
    <cellStyle name="v_Copy of final area statement 25 11 08_SBM Housing Budget_RA Bill - June 10_Monthly consumption summary-Begur -sept-11" xfId="11236" xr:uid="{00000000-0005-0000-0000-0000ED2B0000}"/>
    <cellStyle name="v_Copy of final area statement 25 11 08_SBM Housing Budget_RA Bill - June 10_Monthly consumption summary-Begur -sept-11_BEGUR Structure BOQ with DPL_Cost 24112011" xfId="11237" xr:uid="{00000000-0005-0000-0000-0000EE2B0000}"/>
    <cellStyle name="v_Copy of final area statement 25 11 08_SBM Housing Budget_RA Bill - June 10_revised Monthly consumption summary-Begur -July-11" xfId="11238" xr:uid="{00000000-0005-0000-0000-0000EF2B0000}"/>
    <cellStyle name="v_Copy of final area statement 25 11 08_SBM Housing Budget_RA Bill - Sep 10 M sheets" xfId="11239" xr:uid="{00000000-0005-0000-0000-0000F02B0000}"/>
    <cellStyle name="v_Copy of final area statement 25 11 08_SBM Housing Budget_RA Bill - Sep 10 M sheets_BEGUR Structure BOQ with DPL_Cost 24112011" xfId="11240" xr:uid="{00000000-0005-0000-0000-0000F12B0000}"/>
    <cellStyle name="v_Copy of final area statement 25 11 08_SBM Housing Budget_RA Bill - Sep 10 M sheets_Monthly consumption summary-Begur -sept-11" xfId="11241" xr:uid="{00000000-0005-0000-0000-0000F22B0000}"/>
    <cellStyle name="v_Copy of final area statement 25 11 08_SBM Housing Budget_RA Bill - Sep 10 M sheets_Monthly consumption summary-Begur -sept-11_BEGUR Structure BOQ with DPL_Cost 24112011" xfId="11242" xr:uid="{00000000-0005-0000-0000-0000F32B0000}"/>
    <cellStyle name="v_Copy of final area statement 25 11 08_SBM Housing Budget_RA Bill - Sep 10 M sheets_revised Monthly consumption summary-Begur -July-11" xfId="11243" xr:uid="{00000000-0005-0000-0000-0000F42B0000}"/>
    <cellStyle name="v_Copy of final area statement 25 11 08_SBM Housing Budget_revised Monthly consumption summary-Begur -July-11" xfId="11244" xr:uid="{00000000-0005-0000-0000-0000F52B0000}"/>
    <cellStyle name="v_Copy of final area statement 25 11 08_SBM Housing Budget_Structure BOQ" xfId="11245" xr:uid="{00000000-0005-0000-0000-0000F62B0000}"/>
    <cellStyle name="v_Copy of final area statement 25 11 08_SBM Housing Budget_Structure BOQ_BEGUR Structure BOQ with DPL_Cost 24112011" xfId="11246" xr:uid="{00000000-0005-0000-0000-0000F72B0000}"/>
    <cellStyle name="v_Copy of final area statement 25 11 08_SBM School_Cost Breakup" xfId="11247" xr:uid="{00000000-0005-0000-0000-0000F82B0000}"/>
    <cellStyle name="v_Copy of final area statement 25 11 08_SBM School_Cost Breakup_DLF_Equipment_Formwork" xfId="11248" xr:uid="{00000000-0005-0000-0000-0000F92B0000}"/>
    <cellStyle name="v_Copy of final area statement 25 11 08_SBM School_Cost Breakup_Monthly consumption summary-Begur -sept-11" xfId="11249" xr:uid="{00000000-0005-0000-0000-0000FA2B0000}"/>
    <cellStyle name="v_Copy of final area statement 25 11 08_SBM School_Cost Breakup_Monthly consumption summary-Begur -sept-11_BEGUR Structure BOQ with DPL_Cost 24112011" xfId="11250" xr:uid="{00000000-0005-0000-0000-0000FB2B0000}"/>
    <cellStyle name="v_Copy of final area statement 25 11 08_SBM School_Cost Breakup_RA Bill - June 10" xfId="11251" xr:uid="{00000000-0005-0000-0000-0000FC2B0000}"/>
    <cellStyle name="v_Copy of final area statement 25 11 08_SBM School_Cost Breakup_RA Bill - June 10_BEGUR Structure BOQ with DPL_Cost 24112011" xfId="11252" xr:uid="{00000000-0005-0000-0000-0000FD2B0000}"/>
    <cellStyle name="v_Copy of final area statement 25 11 08_SBM School_Cost Breakup_RA Bill - June 10_Monthly consumption summary-Begur -sept-11" xfId="11253" xr:uid="{00000000-0005-0000-0000-0000FE2B0000}"/>
    <cellStyle name="v_Copy of final area statement 25 11 08_SBM School_Cost Breakup_RA Bill - June 10_Monthly consumption summary-Begur -sept-11_BEGUR Structure BOQ with DPL_Cost 24112011" xfId="11254" xr:uid="{00000000-0005-0000-0000-0000FF2B0000}"/>
    <cellStyle name="v_Copy of final area statement 25 11 08_SBM School_Cost Breakup_RA Bill - June 10_revised Monthly consumption summary-Begur -July-11" xfId="11255" xr:uid="{00000000-0005-0000-0000-0000002C0000}"/>
    <cellStyle name="v_Copy of final area statement 25 11 08_SBM School_Cost Breakup_RA Bill - Sep 10 M sheets" xfId="11256" xr:uid="{00000000-0005-0000-0000-0000012C0000}"/>
    <cellStyle name="v_Copy of final area statement 25 11 08_SBM School_Cost Breakup_RA Bill - Sep 10 M sheets_BEGUR Structure BOQ with DPL_Cost 24112011" xfId="11257" xr:uid="{00000000-0005-0000-0000-0000022C0000}"/>
    <cellStyle name="v_Copy of final area statement 25 11 08_SBM School_Cost Breakup_RA Bill - Sep 10 M sheets_Monthly consumption summary-Begur -sept-11" xfId="11258" xr:uid="{00000000-0005-0000-0000-0000032C0000}"/>
    <cellStyle name="v_Copy of final area statement 25 11 08_SBM School_Cost Breakup_RA Bill - Sep 10 M sheets_Monthly consumption summary-Begur -sept-11_BEGUR Structure BOQ with DPL_Cost 24112011" xfId="11259" xr:uid="{00000000-0005-0000-0000-0000042C0000}"/>
    <cellStyle name="v_Copy of final area statement 25 11 08_SBM School_Cost Breakup_RA Bill - Sep 10 M sheets_revised Monthly consumption summary-Begur -July-11" xfId="11260" xr:uid="{00000000-0005-0000-0000-0000052C0000}"/>
    <cellStyle name="v_Copy of final area statement 25 11 08_SBM School_Cost Breakup_revised Monthly consumption summary-Begur -July-11" xfId="11261" xr:uid="{00000000-0005-0000-0000-0000062C0000}"/>
    <cellStyle name="v_Copy of final area statement 25 11 08_SBM School_Cost Breakup_Structure BOQ" xfId="11262" xr:uid="{00000000-0005-0000-0000-0000072C0000}"/>
    <cellStyle name="v_Copy of final area statement 25 11 08_SBM School_Cost Breakup_Structure BOQ_BEGUR Structure BOQ with DPL_Cost 24112011" xfId="11263" xr:uid="{00000000-0005-0000-0000-0000082C0000}"/>
    <cellStyle name="v_Copy of final area statement 25 11 08_Structure BOQ" xfId="11264" xr:uid="{00000000-0005-0000-0000-0000092C0000}"/>
    <cellStyle name="v_Copy of final area statement 25 11 08_Structure BOQ_BEGUR Structure BOQ with DPL_Cost 24112011" xfId="11265" xr:uid="{00000000-0005-0000-0000-00000A2C0000}"/>
    <cellStyle name="v_Costing - ITC Main Revised Qty- 11.01_ ITC Main" xfId="11266" xr:uid="{00000000-0005-0000-0000-00000B2C0000}"/>
    <cellStyle name="v_Costing - ITC Main Revised Qty- 11.01_ ITC Main_Costing final 30.40 crore" xfId="11267" xr:uid="{00000000-0005-0000-0000-00000C2C0000}"/>
    <cellStyle name="v_Costing - ITC Main Revised Qty- 11.01_ ITC Main_DLF_West End IDC1" xfId="11268" xr:uid="{00000000-0005-0000-0000-00000D2C0000}"/>
    <cellStyle name="v_Costing - MBD Books-20.12" xfId="11269" xr:uid="{00000000-0005-0000-0000-00000E2C0000}"/>
    <cellStyle name="v_Costing - MBD Books-20.12_Costing final 30.40 crore" xfId="11270" xr:uid="{00000000-0005-0000-0000-00000F2C0000}"/>
    <cellStyle name="v_Costing - MBD Books-20.12_DLF_West End IDC1" xfId="11271" xr:uid="{00000000-0005-0000-0000-0000102C0000}"/>
    <cellStyle name="v_Costing - RIL" xfId="11272" xr:uid="{00000000-0005-0000-0000-0000112C0000}"/>
    <cellStyle name="v_Costing - RIL_Costing final 30.40 crore" xfId="11273" xr:uid="{00000000-0005-0000-0000-0000122C0000}"/>
    <cellStyle name="v_Costing - RIL_DLF_West End IDC1" xfId="11274" xr:uid="{00000000-0005-0000-0000-0000132C0000}"/>
    <cellStyle name="v_Costing _TATA MOTORS 06.03" xfId="11275" xr:uid="{00000000-0005-0000-0000-0000142C0000}"/>
    <cellStyle name="v_Costing _TATA MOTORS 06.03_Costing final 30.40 crore" xfId="11276" xr:uid="{00000000-0005-0000-0000-0000152C0000}"/>
    <cellStyle name="v_Costing _TATA MOTORS 06.03_DLF_West End IDC1" xfId="11277" xr:uid="{00000000-0005-0000-0000-0000162C0000}"/>
    <cellStyle name="v_Costing DLF -Noida Mall 06.09.2011" xfId="11278" xr:uid="{00000000-0005-0000-0000-0000172C0000}"/>
    <cellStyle name="v_Costing final 30.40 crore" xfId="11279" xr:uid="{00000000-0005-0000-0000-0000182C0000}"/>
    <cellStyle name="v_Costing -IREO.xls AB-12.01" xfId="11280" xr:uid="{00000000-0005-0000-0000-0000192C0000}"/>
    <cellStyle name="v_Costing -Tata Motors, lucknow Revised 2.02" xfId="11281" xr:uid="{00000000-0005-0000-0000-00001A2C0000}"/>
    <cellStyle name="v_Costing -Tata Motors, lucknow Revised 2.02_Costing final 30.40 crore" xfId="11282" xr:uid="{00000000-0005-0000-0000-00001B2C0000}"/>
    <cellStyle name="v_Costing -Tata Motors, lucknow Revised 2.02_DLF_West End IDC1" xfId="11283" xr:uid="{00000000-0005-0000-0000-00001C2C0000}"/>
    <cellStyle name="v_Costing_Agilent-120307" xfId="11284" xr:uid="{00000000-0005-0000-0000-00001D2C0000}"/>
    <cellStyle name="v_Costing_Agilent-130307" xfId="11285" xr:uid="{00000000-0005-0000-0000-00001E2C0000}"/>
    <cellStyle name="v_Costing_apollo270609" xfId="11286" xr:uid="{00000000-0005-0000-0000-00001F2C0000}"/>
    <cellStyle name="v_Costing_Central Park -04.04.09" xfId="11287" xr:uid="{00000000-0005-0000-0000-0000202C0000}"/>
    <cellStyle name="v_Costing_Hero Honda_Haridwar" xfId="11288" xr:uid="{00000000-0005-0000-0000-0000212C0000}"/>
    <cellStyle name="v_Costing_Hero Honda_Haridwar_DLF_West End IDC1" xfId="11289" xr:uid="{00000000-0005-0000-0000-0000222C0000}"/>
    <cellStyle name="v_Costing_Indian Chancery_4.06.06" xfId="11290" xr:uid="{00000000-0005-0000-0000-0000232C0000}"/>
    <cellStyle name="v_Costing_Indian Chancery_4.06.06_DLF_West End IDC1" xfId="11291" xr:uid="{00000000-0005-0000-0000-0000242C0000}"/>
    <cellStyle name="v_Costing_Inst. Bld-Emirates Group-Noida-13.06.06" xfId="11292" xr:uid="{00000000-0005-0000-0000-0000252C0000}"/>
    <cellStyle name="v_Costing_Inst. Bld-Emirates Group-Noida-13.06.06_DLF_West End IDC1" xfId="11293" xr:uid="{00000000-0005-0000-0000-0000262C0000}"/>
    <cellStyle name="v_Costing_JNS_submitted_311" xfId="11294" xr:uid="{00000000-0005-0000-0000-0000272C0000}"/>
    <cellStyle name="v_Costing_Step By Step School-II_27.05.08r" xfId="11295" xr:uid="{00000000-0005-0000-0000-0000282C0000}"/>
    <cellStyle name="v_DLF Agrrement _ Formats _10A" xfId="11296" xr:uid="{00000000-0005-0000-0000-0000292C0000}"/>
    <cellStyle name="v_DLF Agrrement _ Formats _10A_DLF_West End IDC1" xfId="11297" xr:uid="{00000000-0005-0000-0000-00002A2C0000}"/>
    <cellStyle name="v_DLF Cyber Tower _02.06.05 l" xfId="11298" xr:uid="{00000000-0005-0000-0000-00002B2C0000}"/>
    <cellStyle name="v_DLF Cyber Tower _02.06.05 l_Balance BOQ &amp; Cost Calculation" xfId="11299" xr:uid="{00000000-0005-0000-0000-00002C2C0000}"/>
    <cellStyle name="v_DLF Cyber Tower _02.06.05 l_BEGUR  str BOQ" xfId="11300" xr:uid="{00000000-0005-0000-0000-00002D2C0000}"/>
    <cellStyle name="v_DLF Cyber Tower _02.06.05 l_Costing final 30.40 crore" xfId="11301" xr:uid="{00000000-0005-0000-0000-00002E2C0000}"/>
    <cellStyle name="v_DLF Cyber Tower _02.06.05 l_DLF_Equipment_Formwork" xfId="11302" xr:uid="{00000000-0005-0000-0000-00002F2C0000}"/>
    <cellStyle name="v_DLF Cyber Tower _02.06.05 l_DLF_Equipment_Formwork R4" xfId="11303" xr:uid="{00000000-0005-0000-0000-0000302C0000}"/>
    <cellStyle name="v_DLF Cyber Tower _02.06.05 l_DLF_West End IDC1" xfId="11304" xr:uid="{00000000-0005-0000-0000-0000312C0000}"/>
    <cellStyle name="v_DLF Cyber Tower _02.06.05 l_Material Reco March-2011 (Homes)" xfId="11305" xr:uid="{00000000-0005-0000-0000-0000322C0000}"/>
    <cellStyle name="v_DLF Cyber Tower _02.06.05 l_Material Reco March-2011 (Homes)_DLF_Equipment_Formwork R4" xfId="11306" xr:uid="{00000000-0005-0000-0000-0000332C0000}"/>
    <cellStyle name="v_DLF Cyber Tower _02.06.05 l_Monthly consumption summary-Begur -sept-11" xfId="11307" xr:uid="{00000000-0005-0000-0000-0000342C0000}"/>
    <cellStyle name="v_DLF Cyber Tower _02.06.05 l_Monthly consumption summary-Begur -sept-11_BEGUR Structure BOQ with DPL_Cost 24112011" xfId="11308" xr:uid="{00000000-0005-0000-0000-0000352C0000}"/>
    <cellStyle name="v_DLF Cyber Tower _02.06.05 l_PMV Operators - MPR" xfId="11309" xr:uid="{00000000-0005-0000-0000-0000362C0000}"/>
    <cellStyle name="v_DLF Cyber Tower _02.06.05 l_PMV Operators - MPR_DLF_Equipment_Formwork R4" xfId="11310" xr:uid="{00000000-0005-0000-0000-0000372C0000}"/>
    <cellStyle name="v_DLF Cyber Tower _02.06.05 l_PMV Status-Feb MPR" xfId="11311" xr:uid="{00000000-0005-0000-0000-0000382C0000}"/>
    <cellStyle name="v_DLF Cyber Tower _02.06.05 l_PMV Status-Feb MPR_DLF_Equipment_Formwork R4" xfId="11312" xr:uid="{00000000-0005-0000-0000-0000392C0000}"/>
    <cellStyle name="v_DLF Cyber Tower _02.06.05 l_revised Monthly consumption summary-Begur -July-11" xfId="11313" xr:uid="{00000000-0005-0000-0000-00003A2C0000}"/>
    <cellStyle name="v_DLF Cyber Tower _02.06.05 l_SAFETY RECORD FOR THE MONTH OF May,  2011 - MPR" xfId="11314" xr:uid="{00000000-0005-0000-0000-00003B2C0000}"/>
    <cellStyle name="v_DLF Cyber Tower _02.06.05 l_SAFETY RECORD FOR THE MONTH OF May,  2011 - MPR_DLF_Equipment_Formwork R4" xfId="11315" xr:uid="{00000000-0005-0000-0000-00003C2C0000}"/>
    <cellStyle name="v_DLF Cyber Tower _02.06.05 l_SAFETY RECORD FOR THE MONTH OFApril, 2011 - MPR" xfId="11316" xr:uid="{00000000-0005-0000-0000-00003D2C0000}"/>
    <cellStyle name="v_DLF Cyber Tower _02.06.05 l_SAFETY RECORD FOR THE MONTH OFApril, 2011 - MPR_DLF_Equipment_Formwork R4" xfId="11317" xr:uid="{00000000-0005-0000-0000-00003E2C0000}"/>
    <cellStyle name="v_DLF Cyber Tower _02.06.05 l_Sales Tax Annexure (Noida Mall Mar-10)" xfId="11318" xr:uid="{00000000-0005-0000-0000-00003F2C0000}"/>
    <cellStyle name="v_DLF Cyber Tower _02.06.05 l_Shuttering Stock-28.02.2011" xfId="11319" xr:uid="{00000000-0005-0000-0000-0000402C0000}"/>
    <cellStyle name="v_DLF Cyber Tower _02.06.05 l_Shuttering Stock-28.02.2011_DLF_Equipment_Formwork R4" xfId="11320" xr:uid="{00000000-0005-0000-0000-0000412C0000}"/>
    <cellStyle name="v_DLF Cyber Tower _02.06.05 l_Structure BOQ" xfId="11321" xr:uid="{00000000-0005-0000-0000-0000422C0000}"/>
    <cellStyle name="v_DLF Cyber Tower _02.06.05 l_Structure BOQ_BEGUR Structure BOQ with DPL_Cost 24112011" xfId="11322" xr:uid="{00000000-0005-0000-0000-0000432C0000}"/>
    <cellStyle name="v_DLF_Equipment_Formwork" xfId="11323" xr:uid="{00000000-0005-0000-0000-0000442C0000}"/>
    <cellStyle name="v_DLF_Equipment_Formwork R4" xfId="11324" xr:uid="{00000000-0005-0000-0000-0000452C0000}"/>
    <cellStyle name="v_DLF_West End IDC1" xfId="11325" xr:uid="{00000000-0005-0000-0000-0000462C0000}"/>
    <cellStyle name="v_final area statement with saleable areas 22 9 8(update25 11 08)" xfId="11326" xr:uid="{00000000-0005-0000-0000-0000472C0000}"/>
    <cellStyle name="v_final area statement with saleable areas 22 9 8(update25 11 08)_BEGUR FINISHING" xfId="11327" xr:uid="{00000000-0005-0000-0000-0000482C0000}"/>
    <cellStyle name="v_final area statement with saleable areas 22 9 8(update25 11 08)_DLF_Equipment_Formwork" xfId="11328" xr:uid="{00000000-0005-0000-0000-0000492C0000}"/>
    <cellStyle name="v_final area statement with saleable areas 22 9 8(update25 11 08)_Monthly consumption summary-Begur -sept-11" xfId="11329" xr:uid="{00000000-0005-0000-0000-00004A2C0000}"/>
    <cellStyle name="v_final area statement with saleable areas 22 9 8(update25 11 08)_Monthly consumption summary-Begur -sept-11_BEGUR Structure BOQ with DPL_Cost 24112011" xfId="11330" xr:uid="{00000000-0005-0000-0000-00004B2C0000}"/>
    <cellStyle name="v_final area statement with saleable areas 22 9 8(update25 11 08)_revised Monthly consumption summary-Begur -July-11" xfId="11331" xr:uid="{00000000-0005-0000-0000-00004C2C0000}"/>
    <cellStyle name="v_final area statement with saleable areas 22 9 8(update25 11 08)_SBM Housing Budget" xfId="11332" xr:uid="{00000000-0005-0000-0000-00004D2C0000}"/>
    <cellStyle name="v_final area statement with saleable areas 22 9 8(update25 11 08)_SBM Housing Budget_DLF_Equipment_Formwork" xfId="11333" xr:uid="{00000000-0005-0000-0000-00004E2C0000}"/>
    <cellStyle name="v_final area statement with saleable areas 22 9 8(update25 11 08)_SBM Housing Budget_Monthly consumption summary-Begur -sept-11" xfId="11334" xr:uid="{00000000-0005-0000-0000-00004F2C0000}"/>
    <cellStyle name="v_final area statement with saleable areas 22 9 8(update25 11 08)_SBM Housing Budget_Monthly consumption summary-Begur -sept-11_BEGUR Structure BOQ with DPL_Cost 24112011" xfId="11335" xr:uid="{00000000-0005-0000-0000-0000502C0000}"/>
    <cellStyle name="v_final area statement with saleable areas 22 9 8(update25 11 08)_SBM Housing Budget_RA Bill - June 10" xfId="11336" xr:uid="{00000000-0005-0000-0000-0000512C0000}"/>
    <cellStyle name="v_final area statement with saleable areas 22 9 8(update25 11 08)_SBM Housing Budget_RA Bill - June 10_BEGUR Structure BOQ with DPL_Cost 24112011" xfId="11337" xr:uid="{00000000-0005-0000-0000-0000522C0000}"/>
    <cellStyle name="v_final area statement with saleable areas 22 9 8(update25 11 08)_SBM Housing Budget_RA Bill - June 10_Monthly consumption summary-Begur -sept-11" xfId="11338" xr:uid="{00000000-0005-0000-0000-0000532C0000}"/>
    <cellStyle name="v_final area statement with saleable areas 22 9 8(update25 11 08)_SBM Housing Budget_RA Bill - June 10_Monthly consumption summary-Begur -sept-11_BEGUR Structure BOQ with DPL_Cost 24112011" xfId="11339" xr:uid="{00000000-0005-0000-0000-0000542C0000}"/>
    <cellStyle name="v_final area statement with saleable areas 22 9 8(update25 11 08)_SBM Housing Budget_RA Bill - June 10_revised Monthly consumption summary-Begur -July-11" xfId="11340" xr:uid="{00000000-0005-0000-0000-0000552C0000}"/>
    <cellStyle name="v_final area statement with saleable areas 22 9 8(update25 11 08)_SBM Housing Budget_RA Bill - Sep 10 M sheets" xfId="11341" xr:uid="{00000000-0005-0000-0000-0000562C0000}"/>
    <cellStyle name="v_final area statement with saleable areas 22 9 8(update25 11 08)_SBM Housing Budget_RA Bill - Sep 10 M sheets_BEGUR Structure BOQ with DPL_Cost 24112011" xfId="11342" xr:uid="{00000000-0005-0000-0000-0000572C0000}"/>
    <cellStyle name="v_final area statement with saleable areas 22 9 8(update25 11 08)_SBM Housing Budget_RA Bill - Sep 10 M sheets_Monthly consumption summary-Begur -sept-11" xfId="11343" xr:uid="{00000000-0005-0000-0000-0000582C0000}"/>
    <cellStyle name="v_final area statement with saleable areas 22 9 8(update25 11 08)_SBM Housing Budget_RA Bill - Sep 10 M sheets_Monthly consumption summary-Begur -sept-11_BEGUR Structure BOQ with DPL_Cost 24112011" xfId="11344" xr:uid="{00000000-0005-0000-0000-0000592C0000}"/>
    <cellStyle name="v_final area statement with saleable areas 22 9 8(update25 11 08)_SBM Housing Budget_RA Bill - Sep 10 M sheets_revised Monthly consumption summary-Begur -July-11" xfId="11345" xr:uid="{00000000-0005-0000-0000-00005A2C0000}"/>
    <cellStyle name="v_final area statement with saleable areas 22 9 8(update25 11 08)_SBM Housing Budget_revised Monthly consumption summary-Begur -July-11" xfId="11346" xr:uid="{00000000-0005-0000-0000-00005B2C0000}"/>
    <cellStyle name="v_final area statement with saleable areas 22 9 8(update25 11 08)_SBM Housing Budget_Structure BOQ" xfId="11347" xr:uid="{00000000-0005-0000-0000-00005C2C0000}"/>
    <cellStyle name="v_final area statement with saleable areas 22 9 8(update25 11 08)_SBM Housing Budget_Structure BOQ_BEGUR Structure BOQ with DPL_Cost 24112011" xfId="11348" xr:uid="{00000000-0005-0000-0000-00005D2C0000}"/>
    <cellStyle name="v_final area statement with saleable areas 22 9 8(update25 11 08)_SBM School_Cost Breakup" xfId="11349" xr:uid="{00000000-0005-0000-0000-00005E2C0000}"/>
    <cellStyle name="v_final area statement with saleable areas 22 9 8(update25 11 08)_SBM School_Cost Breakup_DLF_Equipment_Formwork" xfId="11350" xr:uid="{00000000-0005-0000-0000-00005F2C0000}"/>
    <cellStyle name="v_final area statement with saleable areas 22 9 8(update25 11 08)_SBM School_Cost Breakup_Monthly consumption summary-Begur -sept-11" xfId="11351" xr:uid="{00000000-0005-0000-0000-0000602C0000}"/>
    <cellStyle name="v_final area statement with saleable areas 22 9 8(update25 11 08)_SBM School_Cost Breakup_Monthly consumption summary-Begur -sept-11_BEGUR Structure BOQ with DPL_Cost 24112011" xfId="11352" xr:uid="{00000000-0005-0000-0000-0000612C0000}"/>
    <cellStyle name="v_final area statement with saleable areas 22 9 8(update25 11 08)_SBM School_Cost Breakup_RA Bill - June 10" xfId="11353" xr:uid="{00000000-0005-0000-0000-0000622C0000}"/>
    <cellStyle name="v_final area statement with saleable areas 22 9 8(update25 11 08)_SBM School_Cost Breakup_RA Bill - June 10_BEGUR Structure BOQ with DPL_Cost 24112011" xfId="11354" xr:uid="{00000000-0005-0000-0000-0000632C0000}"/>
    <cellStyle name="v_final area statement with saleable areas 22 9 8(update25 11 08)_SBM School_Cost Breakup_RA Bill - June 10_Monthly consumption summary-Begur -sept-11" xfId="11355" xr:uid="{00000000-0005-0000-0000-0000642C0000}"/>
    <cellStyle name="v_final area statement with saleable areas 22 9 8(update25 11 08)_SBM School_Cost Breakup_RA Bill - June 10_Monthly consumption summary-Begur -sept-11_BEGUR Structure BOQ with DPL_Cost 24112011" xfId="11356" xr:uid="{00000000-0005-0000-0000-0000652C0000}"/>
    <cellStyle name="v_final area statement with saleable areas 22 9 8(update25 11 08)_SBM School_Cost Breakup_RA Bill - June 10_revised Monthly consumption summary-Begur -July-11" xfId="11357" xr:uid="{00000000-0005-0000-0000-0000662C0000}"/>
    <cellStyle name="v_final area statement with saleable areas 22 9 8(update25 11 08)_SBM School_Cost Breakup_RA Bill - Sep 10 M sheets" xfId="11358" xr:uid="{00000000-0005-0000-0000-0000672C0000}"/>
    <cellStyle name="v_final area statement with saleable areas 22 9 8(update25 11 08)_SBM School_Cost Breakup_RA Bill - Sep 10 M sheets_BEGUR Structure BOQ with DPL_Cost 24112011" xfId="11359" xr:uid="{00000000-0005-0000-0000-0000682C0000}"/>
    <cellStyle name="v_final area statement with saleable areas 22 9 8(update25 11 08)_SBM School_Cost Breakup_RA Bill - Sep 10 M sheets_Monthly consumption summary-Begur -sept-11" xfId="11360" xr:uid="{00000000-0005-0000-0000-0000692C0000}"/>
    <cellStyle name="v_final area statement with saleable areas 22 9 8(update25 11 08)_SBM School_Cost Breakup_RA Bill - Sep 10 M sheets_Monthly consumption summary-Begur -sept-11_BEGUR Structure BOQ with DPL_Cost 24112011" xfId="11361" xr:uid="{00000000-0005-0000-0000-00006A2C0000}"/>
    <cellStyle name="v_final area statement with saleable areas 22 9 8(update25 11 08)_SBM School_Cost Breakup_RA Bill - Sep 10 M sheets_revised Monthly consumption summary-Begur -July-11" xfId="11362" xr:uid="{00000000-0005-0000-0000-00006B2C0000}"/>
    <cellStyle name="v_final area statement with saleable areas 22 9 8(update25 11 08)_SBM School_Cost Breakup_revised Monthly consumption summary-Begur -July-11" xfId="11363" xr:uid="{00000000-0005-0000-0000-00006C2C0000}"/>
    <cellStyle name="v_final area statement with saleable areas 22 9 8(update25 11 08)_SBM School_Cost Breakup_Structure BOQ" xfId="11364" xr:uid="{00000000-0005-0000-0000-00006D2C0000}"/>
    <cellStyle name="v_final area statement with saleable areas 22 9 8(update25 11 08)_SBM School_Cost Breakup_Structure BOQ_BEGUR Structure BOQ with DPL_Cost 24112011" xfId="11365" xr:uid="{00000000-0005-0000-0000-00006E2C0000}"/>
    <cellStyle name="v_final area statement with saleable areas 22 9 8(update25 11 08)_Structure BOQ" xfId="11366" xr:uid="{00000000-0005-0000-0000-00006F2C0000}"/>
    <cellStyle name="v_final area statement with saleable areas 22 9 8(update25 11 08)_Structure BOQ_BEGUR Structure BOQ with DPL_Cost 24112011" xfId="11367" xr:uid="{00000000-0005-0000-0000-0000702C0000}"/>
    <cellStyle name="v_Final Report-JUne 07" xfId="11368" xr:uid="{00000000-0005-0000-0000-0000712C0000}"/>
    <cellStyle name="v_Final Report-JUne 07_DLF_Equipment_Formwork R4" xfId="11369" xr:uid="{00000000-0005-0000-0000-0000722C0000}"/>
    <cellStyle name="v_Final Report-JUne 07_Sales Tax Annexure (Noida Mall Mar-10)" xfId="11370" xr:uid="{00000000-0005-0000-0000-0000732C0000}"/>
    <cellStyle name="v_Gen" xfId="11371" xr:uid="{00000000-0005-0000-0000-0000742C0000}"/>
    <cellStyle name="v_General" xfId="11372" xr:uid="{00000000-0005-0000-0000-0000752C0000}"/>
    <cellStyle name="v_IVY Costing -10.12.05_Control Budjet" xfId="11373" xr:uid="{00000000-0005-0000-0000-0000762C0000}"/>
    <cellStyle name="v_IVY Costing -10.12.05_Control Budjet_DLF_West End IDC1" xfId="11374" xr:uid="{00000000-0005-0000-0000-0000772C0000}"/>
    <cellStyle name="v_IVY Costing -10.12.05_Final Submitted" xfId="11375" xr:uid="{00000000-0005-0000-0000-0000782C0000}"/>
    <cellStyle name="v_IVY Costing -10.12.05_Final Submitted_DLF_West End IDC1" xfId="11376" xr:uid="{00000000-0005-0000-0000-0000792C0000}"/>
    <cellStyle name="v_JCB_Cash Flow" xfId="11377" xr:uid="{00000000-0005-0000-0000-00007A2C0000}"/>
    <cellStyle name="v_JCB_Cash Flow_Costing final 30.40 crore" xfId="11378" xr:uid="{00000000-0005-0000-0000-00007B2C0000}"/>
    <cellStyle name="v_JCB_Cash Flow_DLF_West End IDC1" xfId="11379" xr:uid="{00000000-0005-0000-0000-00007C2C0000}"/>
    <cellStyle name="v_JNS Costing - cashFlow" xfId="11380" xr:uid="{00000000-0005-0000-0000-00007D2C0000}"/>
    <cellStyle name="v_JNS Costing _ 18.01.09 with Tribhuwan  _ cashFlow" xfId="11381" xr:uid="{00000000-0005-0000-0000-00007E2C0000}"/>
    <cellStyle name="v_JNS Costing _ 18.01.09 with Tribhuwan  _ cashFlow_DLF_West End IDC1" xfId="11382" xr:uid="{00000000-0005-0000-0000-00007F2C0000}"/>
    <cellStyle name="v_JNS Costing _ PSC" xfId="11383" xr:uid="{00000000-0005-0000-0000-0000802C0000}"/>
    <cellStyle name="v_Material Reco March-2011 (Homes)" xfId="11384" xr:uid="{00000000-0005-0000-0000-0000812C0000}"/>
    <cellStyle name="v_MOIN Stru BOQ(NEW)" xfId="11385" xr:uid="{00000000-0005-0000-0000-0000822C0000}"/>
    <cellStyle name="v_Monthly consumption summary-Begur -sept-11" xfId="11386" xr:uid="{00000000-0005-0000-0000-0000832C0000}"/>
    <cellStyle name="v_Monthly consumption summary-Begur -sept-11_BEGUR Structure BOQ with DPL_Cost 24112011" xfId="11387" xr:uid="{00000000-0005-0000-0000-0000842C0000}"/>
    <cellStyle name="v_MPR jasola october" xfId="11388" xr:uid="{00000000-0005-0000-0000-0000852C0000}"/>
    <cellStyle name="v_MPR jasola october_BEGUR FINISHING" xfId="11389" xr:uid="{00000000-0005-0000-0000-0000862C0000}"/>
    <cellStyle name="v_MPR jasola october_DLF_Equipment_Formwork" xfId="11390" xr:uid="{00000000-0005-0000-0000-0000872C0000}"/>
    <cellStyle name="v_MPR jasola october_Material Reco March-2011 (Homes)" xfId="11391" xr:uid="{00000000-0005-0000-0000-0000882C0000}"/>
    <cellStyle name="v_MPR jasola october_Monthly consumption summary-Begur -sept-11" xfId="11392" xr:uid="{00000000-0005-0000-0000-0000892C0000}"/>
    <cellStyle name="v_MPR jasola october_Monthly consumption summary-Begur -sept-11_BEGUR Structure BOQ with DPL_Cost 24112011" xfId="11393" xr:uid="{00000000-0005-0000-0000-00008A2C0000}"/>
    <cellStyle name="v_MPR jasola october_PMV Operators - MPR" xfId="11394" xr:uid="{00000000-0005-0000-0000-00008B2C0000}"/>
    <cellStyle name="v_MPR jasola october_PMV Status-Feb MPR" xfId="11395" xr:uid="{00000000-0005-0000-0000-00008C2C0000}"/>
    <cellStyle name="v_MPR jasola october_revised Monthly consumption summary-Begur -July-11" xfId="11396" xr:uid="{00000000-0005-0000-0000-00008D2C0000}"/>
    <cellStyle name="v_MPR jasola october_SAFETY RECORD FOR THE MONTH OF May,  2011 - MPR" xfId="11397" xr:uid="{00000000-0005-0000-0000-00008E2C0000}"/>
    <cellStyle name="v_MPR jasola october_SAFETY RECORD FOR THE MONTH OFApril, 2011 - MPR" xfId="11398" xr:uid="{00000000-0005-0000-0000-00008F2C0000}"/>
    <cellStyle name="v_MPR jasola october_Shuttering Stock-28.02.2011" xfId="11399" xr:uid="{00000000-0005-0000-0000-0000902C0000}"/>
    <cellStyle name="v_MPR jasola october_Structure BOQ" xfId="11400" xr:uid="{00000000-0005-0000-0000-0000912C0000}"/>
    <cellStyle name="v_MPR jasola october_Structure BOQ_BEGUR Structure BOQ with DPL_Cost 24112011" xfId="11401" xr:uid="{00000000-0005-0000-0000-0000922C0000}"/>
    <cellStyle name="v_org chart" xfId="11402" xr:uid="{00000000-0005-0000-0000-0000932C0000}"/>
    <cellStyle name="v_org chart_Cond." xfId="11403" xr:uid="{00000000-0005-0000-0000-0000942C0000}"/>
    <cellStyle name="v_org chart_Gen." xfId="11404" xr:uid="{00000000-0005-0000-0000-0000952C0000}"/>
    <cellStyle name="v_org chart_Gen.." xfId="11405" xr:uid="{00000000-0005-0000-0000-0000962C0000}"/>
    <cellStyle name="v_PMV Operators - MPR" xfId="11406" xr:uid="{00000000-0005-0000-0000-0000972C0000}"/>
    <cellStyle name="v_PMV Status-Feb MPR" xfId="11407" xr:uid="{00000000-0005-0000-0000-0000982C0000}"/>
    <cellStyle name="v_programme - next 3 month" xfId="11408" xr:uid="{00000000-0005-0000-0000-0000992C0000}"/>
    <cellStyle name="v_programme - next 3 month_BEGUR FINISHING" xfId="11409" xr:uid="{00000000-0005-0000-0000-00009A2C0000}"/>
    <cellStyle name="v_programme - next 3 month_DLF_Equipment_Formwork R4" xfId="11410" xr:uid="{00000000-0005-0000-0000-00009B2C0000}"/>
    <cellStyle name="v_programme - next 3 month_Material Reco March-2011 (Homes)" xfId="11411" xr:uid="{00000000-0005-0000-0000-00009C2C0000}"/>
    <cellStyle name="v_programme - next 3 month_Material Reco March-2011 (Homes)_DLF_Equipment_Formwork R4" xfId="11412" xr:uid="{00000000-0005-0000-0000-00009D2C0000}"/>
    <cellStyle name="v_programme - next 3 month_Monthly consumption summary-Begur -sept-11" xfId="11413" xr:uid="{00000000-0005-0000-0000-00009E2C0000}"/>
    <cellStyle name="v_programme - next 3 month_Monthly consumption summary-Begur -sept-11_BEGUR Structure BOQ with DPL_Cost 24112011" xfId="11414" xr:uid="{00000000-0005-0000-0000-00009F2C0000}"/>
    <cellStyle name="v_programme - next 3 month_PMV Operators - MPR" xfId="11415" xr:uid="{00000000-0005-0000-0000-0000A02C0000}"/>
    <cellStyle name="v_programme - next 3 month_PMV Operators - MPR_DLF_Equipment_Formwork R4" xfId="11416" xr:uid="{00000000-0005-0000-0000-0000A12C0000}"/>
    <cellStyle name="v_programme - next 3 month_PMV Status-Feb MPR" xfId="11417" xr:uid="{00000000-0005-0000-0000-0000A22C0000}"/>
    <cellStyle name="v_programme - next 3 month_PMV Status-Feb MPR_DLF_Equipment_Formwork R4" xfId="11418" xr:uid="{00000000-0005-0000-0000-0000A32C0000}"/>
    <cellStyle name="v_programme - next 3 month_revised Monthly consumption summary-Begur -July-11" xfId="11419" xr:uid="{00000000-0005-0000-0000-0000A42C0000}"/>
    <cellStyle name="v_programme - next 3 month_SAFETY RECORD FOR THE MONTH OF May,  2011 - MPR" xfId="11420" xr:uid="{00000000-0005-0000-0000-0000A52C0000}"/>
    <cellStyle name="v_programme - next 3 month_SAFETY RECORD FOR THE MONTH OF May,  2011 - MPR_DLF_Equipment_Formwork R4" xfId="11421" xr:uid="{00000000-0005-0000-0000-0000A62C0000}"/>
    <cellStyle name="v_programme - next 3 month_SAFETY RECORD FOR THE MONTH OFApril, 2011 - MPR" xfId="11422" xr:uid="{00000000-0005-0000-0000-0000A72C0000}"/>
    <cellStyle name="v_programme - next 3 month_SAFETY RECORD FOR THE MONTH OFApril, 2011 - MPR_DLF_Equipment_Formwork R4" xfId="11423" xr:uid="{00000000-0005-0000-0000-0000A82C0000}"/>
    <cellStyle name="v_programme - next 3 month_Shuttering Stock-28.02.2011" xfId="11424" xr:uid="{00000000-0005-0000-0000-0000A92C0000}"/>
    <cellStyle name="v_programme - next 3 month_Shuttering Stock-28.02.2011_DLF_Equipment_Formwork R4" xfId="11425" xr:uid="{00000000-0005-0000-0000-0000AA2C0000}"/>
    <cellStyle name="v_programme - next 3 month_Structure BOQ" xfId="11426" xr:uid="{00000000-0005-0000-0000-0000AB2C0000}"/>
    <cellStyle name="v_programme - next 3 month_Structure BOQ_BEGUR Structure BOQ with DPL_Cost 24112011" xfId="11427" xr:uid="{00000000-0005-0000-0000-0000AC2C0000}"/>
    <cellStyle name="v_PSE IVY- from site &amp; Correction by tender sell" xfId="11428" xr:uid="{00000000-0005-0000-0000-0000AD2C0000}"/>
    <cellStyle name="v_PSE IVY- from site &amp; Correction by tender sell_DLF_West End IDC1" xfId="11429" xr:uid="{00000000-0005-0000-0000-0000AE2C0000}"/>
    <cellStyle name="v_revised Monthly consumption summary-Begur -July-11" xfId="11430" xr:uid="{00000000-0005-0000-0000-0000AF2C0000}"/>
    <cellStyle name="v_SAFETY RECORD FOR THE MONTH OF May,  2011 - MPR" xfId="11431" xr:uid="{00000000-0005-0000-0000-0000B02C0000}"/>
    <cellStyle name="v_SAFETY RECORD FOR THE MONTH OFApril, 2011 - MPR" xfId="11432" xr:uid="{00000000-0005-0000-0000-0000B12C0000}"/>
    <cellStyle name="v_Sales Tax Annexure (Noida Mall Mar-10)" xfId="11433" xr:uid="{00000000-0005-0000-0000-0000B22C0000}"/>
    <cellStyle name="v_SCOPE OF WORK STR-FIN-SPCL-CONTRACT" xfId="11434" xr:uid="{00000000-0005-0000-0000-0000B32C0000}"/>
    <cellStyle name="v_SCOPE OF WORK STR-FIN-SPCL-CONTRACT_BEGUR FINISHING" xfId="11435" xr:uid="{00000000-0005-0000-0000-0000B42C0000}"/>
    <cellStyle name="v_SCOPE OF WORK STR-FIN-SPCL-CONTRACT_Copy of final area statement 25 11 08" xfId="11436" xr:uid="{00000000-0005-0000-0000-0000B52C0000}"/>
    <cellStyle name="v_SCOPE OF WORK STR-FIN-SPCL-CONTRACT_Copy of final area statement 25 11 08_BEGUR FINISHING" xfId="11437" xr:uid="{00000000-0005-0000-0000-0000B62C0000}"/>
    <cellStyle name="v_SCOPE OF WORK STR-FIN-SPCL-CONTRACT_Copy of final area statement 25 11 08_DLF_Equipment_Formwork R4" xfId="11438" xr:uid="{00000000-0005-0000-0000-0000B72C0000}"/>
    <cellStyle name="v_SCOPE OF WORK STR-FIN-SPCL-CONTRACT_Copy of final area statement 25 11 08_Monthly consumption summary-Begur -sept-11" xfId="11439" xr:uid="{00000000-0005-0000-0000-0000B82C0000}"/>
    <cellStyle name="v_SCOPE OF WORK STR-FIN-SPCL-CONTRACT_Copy of final area statement 25 11 08_Monthly consumption summary-Begur -sept-11_BEGUR Structure BOQ with DPL_Cost 24112011" xfId="11440" xr:uid="{00000000-0005-0000-0000-0000B92C0000}"/>
    <cellStyle name="v_SCOPE OF WORK STR-FIN-SPCL-CONTRACT_Copy of final area statement 25 11 08_revised Monthly consumption summary-Begur -July-11" xfId="11441" xr:uid="{00000000-0005-0000-0000-0000BA2C0000}"/>
    <cellStyle name="v_SCOPE OF WORK STR-FIN-SPCL-CONTRACT_Copy of final area statement 25 11 08_SBM Housing Budget" xfId="11442" xr:uid="{00000000-0005-0000-0000-0000BB2C0000}"/>
    <cellStyle name="v_SCOPE OF WORK STR-FIN-SPCL-CONTRACT_Copy of final area statement 25 11 08_SBM Housing Budget_DLF_Equipment_Formwork R4" xfId="11443" xr:uid="{00000000-0005-0000-0000-0000BC2C0000}"/>
    <cellStyle name="v_SCOPE OF WORK STR-FIN-SPCL-CONTRACT_Copy of final area statement 25 11 08_SBM Housing Budget_Monthly consumption summary-Begur -sept-11" xfId="11444" xr:uid="{00000000-0005-0000-0000-0000BD2C0000}"/>
    <cellStyle name="v_SCOPE OF WORK STR-FIN-SPCL-CONTRACT_Copy of final area statement 25 11 08_SBM Housing Budget_Monthly consumption summary-Begur -sept-11_BEGUR Structure BOQ with DPL_Cost 24112011" xfId="11445" xr:uid="{00000000-0005-0000-0000-0000BE2C0000}"/>
    <cellStyle name="v_SCOPE OF WORK STR-FIN-SPCL-CONTRACT_Copy of final area statement 25 11 08_SBM Housing Budget_RA Bill - June 10" xfId="11446" xr:uid="{00000000-0005-0000-0000-0000BF2C0000}"/>
    <cellStyle name="v_SCOPE OF WORK STR-FIN-SPCL-CONTRACT_Copy of final area statement 25 11 08_SBM Housing Budget_RA Bill - June 10_BEGUR Structure BOQ with DPL_Cost 24112011" xfId="11447" xr:uid="{00000000-0005-0000-0000-0000C02C0000}"/>
    <cellStyle name="v_SCOPE OF WORK STR-FIN-SPCL-CONTRACT_Copy of final area statement 25 11 08_SBM Housing Budget_RA Bill - June 10_Monthly consumption summary-Begur -sept-11" xfId="11448" xr:uid="{00000000-0005-0000-0000-0000C12C0000}"/>
    <cellStyle name="v_SCOPE OF WORK STR-FIN-SPCL-CONTRACT_Copy of final area statement 25 11 08_SBM Housing Budget_RA Bill - June 10_Monthly consumption summary-Begur -sept-11_BEGUR Structure BOQ with DPL_Cost 24112011" xfId="11449" xr:uid="{00000000-0005-0000-0000-0000C22C0000}"/>
    <cellStyle name="v_SCOPE OF WORK STR-FIN-SPCL-CONTRACT_Copy of final area statement 25 11 08_SBM Housing Budget_RA Bill - June 10_revised Monthly consumption summary-Begur -July-11" xfId="11450" xr:uid="{00000000-0005-0000-0000-0000C32C0000}"/>
    <cellStyle name="v_SCOPE OF WORK STR-FIN-SPCL-CONTRACT_Copy of final area statement 25 11 08_SBM Housing Budget_RA Bill - Sep 10 M sheets" xfId="11451" xr:uid="{00000000-0005-0000-0000-0000C42C0000}"/>
    <cellStyle name="v_SCOPE OF WORK STR-FIN-SPCL-CONTRACT_Copy of final area statement 25 11 08_SBM Housing Budget_RA Bill - Sep 10 M sheets_BEGUR Structure BOQ with DPL_Cost 24112011" xfId="11452" xr:uid="{00000000-0005-0000-0000-0000C52C0000}"/>
    <cellStyle name="v_SCOPE OF WORK STR-FIN-SPCL-CONTRACT_Copy of final area statement 25 11 08_SBM Housing Budget_RA Bill - Sep 10 M sheets_Monthly consumption summary-Begur -sept-11" xfId="11453" xr:uid="{00000000-0005-0000-0000-0000C62C0000}"/>
    <cellStyle name="v_SCOPE OF WORK STR-FIN-SPCL-CONTRACT_Copy of final area statement 25 11 08_SBM Housing Budget_RA Bill - Sep 10 M sheets_Monthly consumption summary-Begur -sept-11_BEGUR Structure BOQ with DPL_Cost 24112011" xfId="11454" xr:uid="{00000000-0005-0000-0000-0000C72C0000}"/>
    <cellStyle name="v_SCOPE OF WORK STR-FIN-SPCL-CONTRACT_Copy of final area statement 25 11 08_SBM Housing Budget_RA Bill - Sep 10 M sheets_revised Monthly consumption summary-Begur -July-11" xfId="11455" xr:uid="{00000000-0005-0000-0000-0000C82C0000}"/>
    <cellStyle name="v_SCOPE OF WORK STR-FIN-SPCL-CONTRACT_Copy of final area statement 25 11 08_SBM Housing Budget_revised Monthly consumption summary-Begur -July-11" xfId="11456" xr:uid="{00000000-0005-0000-0000-0000C92C0000}"/>
    <cellStyle name="v_SCOPE OF WORK STR-FIN-SPCL-CONTRACT_Copy of final area statement 25 11 08_SBM Housing Budget_Structure BOQ" xfId="11457" xr:uid="{00000000-0005-0000-0000-0000CA2C0000}"/>
    <cellStyle name="v_SCOPE OF WORK STR-FIN-SPCL-CONTRACT_Copy of final area statement 25 11 08_SBM Housing Budget_Structure BOQ_BEGUR Structure BOQ with DPL_Cost 24112011" xfId="11458" xr:uid="{00000000-0005-0000-0000-0000CB2C0000}"/>
    <cellStyle name="v_SCOPE OF WORK STR-FIN-SPCL-CONTRACT_Copy of final area statement 25 11 08_SBM School_Cost Breakup" xfId="11459" xr:uid="{00000000-0005-0000-0000-0000CC2C0000}"/>
    <cellStyle name="v_SCOPE OF WORK STR-FIN-SPCL-CONTRACT_Copy of final area statement 25 11 08_SBM School_Cost Breakup_DLF_Equipment_Formwork R4" xfId="11460" xr:uid="{00000000-0005-0000-0000-0000CD2C0000}"/>
    <cellStyle name="v_SCOPE OF WORK STR-FIN-SPCL-CONTRACT_Copy of final area statement 25 11 08_SBM School_Cost Breakup_Monthly consumption summary-Begur -sept-11" xfId="11461" xr:uid="{00000000-0005-0000-0000-0000CE2C0000}"/>
    <cellStyle name="v_SCOPE OF WORK STR-FIN-SPCL-CONTRACT_Copy of final area statement 25 11 08_SBM School_Cost Breakup_Monthly consumption summary-Begur -sept-11_BEGUR Structure BOQ with DPL_Cost 24112011" xfId="11462" xr:uid="{00000000-0005-0000-0000-0000CF2C0000}"/>
    <cellStyle name="v_SCOPE OF WORK STR-FIN-SPCL-CONTRACT_Copy of final area statement 25 11 08_SBM School_Cost Breakup_RA Bill - June 10" xfId="11463" xr:uid="{00000000-0005-0000-0000-0000D02C0000}"/>
    <cellStyle name="v_SCOPE OF WORK STR-FIN-SPCL-CONTRACT_Copy of final area statement 25 11 08_SBM School_Cost Breakup_RA Bill - June 10_BEGUR Structure BOQ with DPL_Cost 24112011" xfId="11464" xr:uid="{00000000-0005-0000-0000-0000D12C0000}"/>
    <cellStyle name="v_SCOPE OF WORK STR-FIN-SPCL-CONTRACT_Copy of final area statement 25 11 08_SBM School_Cost Breakup_RA Bill - June 10_Monthly consumption summary-Begur -sept-11" xfId="11465" xr:uid="{00000000-0005-0000-0000-0000D22C0000}"/>
    <cellStyle name="v_SCOPE OF WORK STR-FIN-SPCL-CONTRACT_Copy of final area statement 25 11 08_SBM School_Cost Breakup_RA Bill - June 10_Monthly consumption summary-Begur -sept-11_BEGUR Structure BOQ with DPL_Cost 24112011" xfId="11466" xr:uid="{00000000-0005-0000-0000-0000D32C0000}"/>
    <cellStyle name="v_SCOPE OF WORK STR-FIN-SPCL-CONTRACT_Copy of final area statement 25 11 08_SBM School_Cost Breakup_RA Bill - June 10_revised Monthly consumption summary-Begur -July-11" xfId="11467" xr:uid="{00000000-0005-0000-0000-0000D42C0000}"/>
    <cellStyle name="v_SCOPE OF WORK STR-FIN-SPCL-CONTRACT_Copy of final area statement 25 11 08_SBM School_Cost Breakup_RA Bill - Sep 10 M sheets" xfId="11468" xr:uid="{00000000-0005-0000-0000-0000D52C0000}"/>
    <cellStyle name="v_SCOPE OF WORK STR-FIN-SPCL-CONTRACT_Copy of final area statement 25 11 08_SBM School_Cost Breakup_RA Bill - Sep 10 M sheets_BEGUR Structure BOQ with DPL_Cost 24112011" xfId="11469" xr:uid="{00000000-0005-0000-0000-0000D62C0000}"/>
    <cellStyle name="v_SCOPE OF WORK STR-FIN-SPCL-CONTRACT_Copy of final area statement 25 11 08_SBM School_Cost Breakup_RA Bill - Sep 10 M sheets_Monthly consumption summary-Begur -sept-11" xfId="11470" xr:uid="{00000000-0005-0000-0000-0000D72C0000}"/>
    <cellStyle name="v_SCOPE OF WORK STR-FIN-SPCL-CONTRACT_Copy of final area statement 25 11 08_SBM School_Cost Breakup_RA Bill - Sep 10 M sheets_Monthly consumption summary-Begur -sept-11_BEGUR Structure BOQ with DPL_Cost 24112011" xfId="11471" xr:uid="{00000000-0005-0000-0000-0000D82C0000}"/>
    <cellStyle name="v_SCOPE OF WORK STR-FIN-SPCL-CONTRACT_Copy of final area statement 25 11 08_SBM School_Cost Breakup_RA Bill - Sep 10 M sheets_revised Monthly consumption summary-Begur -July-11" xfId="11472" xr:uid="{00000000-0005-0000-0000-0000D92C0000}"/>
    <cellStyle name="v_SCOPE OF WORK STR-FIN-SPCL-CONTRACT_Copy of final area statement 25 11 08_SBM School_Cost Breakup_revised Monthly consumption summary-Begur -July-11" xfId="11473" xr:uid="{00000000-0005-0000-0000-0000DA2C0000}"/>
    <cellStyle name="v_SCOPE OF WORK STR-FIN-SPCL-CONTRACT_Copy of final area statement 25 11 08_SBM School_Cost Breakup_Structure BOQ" xfId="11474" xr:uid="{00000000-0005-0000-0000-0000DB2C0000}"/>
    <cellStyle name="v_SCOPE OF WORK STR-FIN-SPCL-CONTRACT_Copy of final area statement 25 11 08_SBM School_Cost Breakup_Structure BOQ_BEGUR Structure BOQ with DPL_Cost 24112011" xfId="11475" xr:uid="{00000000-0005-0000-0000-0000DC2C0000}"/>
    <cellStyle name="v_SCOPE OF WORK STR-FIN-SPCL-CONTRACT_Copy of final area statement 25 11 08_Structure BOQ" xfId="11476" xr:uid="{00000000-0005-0000-0000-0000DD2C0000}"/>
    <cellStyle name="v_SCOPE OF WORK STR-FIN-SPCL-CONTRACT_Copy of final area statement 25 11 08_Structure BOQ_BEGUR Structure BOQ with DPL_Cost 24112011" xfId="11477" xr:uid="{00000000-0005-0000-0000-0000DE2C0000}"/>
    <cellStyle name="v_SCOPE OF WORK STR-FIN-SPCL-CONTRACT_DLF_Equipment_Formwork R4" xfId="11478" xr:uid="{00000000-0005-0000-0000-0000DF2C0000}"/>
    <cellStyle name="v_SCOPE OF WORK STR-FIN-SPCL-CONTRACT_final area statement with saleable areas 22 9 8(update25 11 08)" xfId="11479" xr:uid="{00000000-0005-0000-0000-0000E02C0000}"/>
    <cellStyle name="v_SCOPE OF WORK STR-FIN-SPCL-CONTRACT_final area statement with saleable areas 22 9 8(update25 11 08)_BEGUR FINISHING" xfId="11480" xr:uid="{00000000-0005-0000-0000-0000E12C0000}"/>
    <cellStyle name="v_SCOPE OF WORK STR-FIN-SPCL-CONTRACT_final area statement with saleable areas 22 9 8(update25 11 08)_DLF_Equipment_Formwork R4" xfId="11481" xr:uid="{00000000-0005-0000-0000-0000E22C0000}"/>
    <cellStyle name="v_SCOPE OF WORK STR-FIN-SPCL-CONTRACT_final area statement with saleable areas 22 9 8(update25 11 08)_Monthly consumption summary-Begur -sept-11" xfId="11482" xr:uid="{00000000-0005-0000-0000-0000E32C0000}"/>
    <cellStyle name="v_SCOPE OF WORK STR-FIN-SPCL-CONTRACT_final area statement with saleable areas 22 9 8(update25 11 08)_Monthly consumption summary-Begur -sept-11_BEGUR Structure BOQ with DPL_Cost 24112011" xfId="11483" xr:uid="{00000000-0005-0000-0000-0000E42C0000}"/>
    <cellStyle name="v_SCOPE OF WORK STR-FIN-SPCL-CONTRACT_final area statement with saleable areas 22 9 8(update25 11 08)_revised Monthly consumption summary-Begur -July-11" xfId="11484" xr:uid="{00000000-0005-0000-0000-0000E52C0000}"/>
    <cellStyle name="v_SCOPE OF WORK STR-FIN-SPCL-CONTRACT_final area statement with saleable areas 22 9 8(update25 11 08)_SBM Housing Budget" xfId="11485" xr:uid="{00000000-0005-0000-0000-0000E62C0000}"/>
    <cellStyle name="v_SCOPE OF WORK STR-FIN-SPCL-CONTRACT_final area statement with saleable areas 22 9 8(update25 11 08)_SBM Housing Budget_DLF_Equipment_Formwork R4" xfId="11486" xr:uid="{00000000-0005-0000-0000-0000E72C0000}"/>
    <cellStyle name="v_SCOPE OF WORK STR-FIN-SPCL-CONTRACT_final area statement with saleable areas 22 9 8(update25 11 08)_SBM Housing Budget_Monthly consumption summary-Begur -sept-11" xfId="11487" xr:uid="{00000000-0005-0000-0000-0000E82C0000}"/>
    <cellStyle name="v_SCOPE OF WORK STR-FIN-SPCL-CONTRACT_final area statement with saleable areas 22 9 8(update25 11 08)_SBM Housing Budget_Monthly consumption summary-Begur -sept-11_BEGUR Structure BOQ with DPL_Cost 24112011" xfId="11488" xr:uid="{00000000-0005-0000-0000-0000E92C0000}"/>
    <cellStyle name="v_SCOPE OF WORK STR-FIN-SPCL-CONTRACT_final area statement with saleable areas 22 9 8(update25 11 08)_SBM Housing Budget_RA Bill - June 10" xfId="11489" xr:uid="{00000000-0005-0000-0000-0000EA2C0000}"/>
    <cellStyle name="v_SCOPE OF WORK STR-FIN-SPCL-CONTRACT_final area statement with saleable areas 22 9 8(update25 11 08)_SBM Housing Budget_RA Bill - June 10_BEGUR Structure BOQ with DPL_Cost 24112011" xfId="11490" xr:uid="{00000000-0005-0000-0000-0000EB2C0000}"/>
    <cellStyle name="v_SCOPE OF WORK STR-FIN-SPCL-CONTRACT_final area statement with saleable areas 22 9 8(update25 11 08)_SBM Housing Budget_RA Bill - June 10_Monthly consumption summary-Begur -sept-11" xfId="11491" xr:uid="{00000000-0005-0000-0000-0000EC2C0000}"/>
    <cellStyle name="v_SCOPE OF WORK STR-FIN-SPCL-CONTRACT_final area statement with saleable areas 22 9 8(update25 11 08)_SBM Housing Budget_RA Bill - June 10_Monthly consumption summary-Begur -sept-11_BEGUR Structure BOQ with DPL_Cost 24112011" xfId="11492" xr:uid="{00000000-0005-0000-0000-0000ED2C0000}"/>
    <cellStyle name="v_SCOPE OF WORK STR-FIN-SPCL-CONTRACT_final area statement with saleable areas 22 9 8(update25 11 08)_SBM Housing Budget_RA Bill - June 10_revised Monthly consumption summary-Begur -July-11" xfId="11493" xr:uid="{00000000-0005-0000-0000-0000EE2C0000}"/>
    <cellStyle name="v_SCOPE OF WORK STR-FIN-SPCL-CONTRACT_final area statement with saleable areas 22 9 8(update25 11 08)_SBM Housing Budget_RA Bill - Sep 10 M sheets" xfId="11494" xr:uid="{00000000-0005-0000-0000-0000EF2C0000}"/>
    <cellStyle name="v_SCOPE OF WORK STR-FIN-SPCL-CONTRACT_final area statement with saleable areas 22 9 8(update25 11 08)_SBM Housing Budget_RA Bill - Sep 10 M sheets_BEGUR Structure BOQ with DPL_Cost 24112011" xfId="11495" xr:uid="{00000000-0005-0000-0000-0000F02C0000}"/>
    <cellStyle name="v_SCOPE OF WORK STR-FIN-SPCL-CONTRACT_final area statement with saleable areas 22 9 8(update25 11 08)_SBM Housing Budget_RA Bill - Sep 10 M sheets_Monthly consumption summary-Begur -sept-11" xfId="11496" xr:uid="{00000000-0005-0000-0000-0000F12C0000}"/>
    <cellStyle name="v_SCOPE OF WORK STR-FIN-SPCL-CONTRACT_final area statement with saleable areas 22 9 8(update25 11 08)_SBM Housing Budget_RA Bill - Sep 10 M sheets_Monthly consumption summary-Begur -sept-11_BEGUR Structure BOQ with DPL_Cost 24112011" xfId="11497" xr:uid="{00000000-0005-0000-0000-0000F22C0000}"/>
    <cellStyle name="v_SCOPE OF WORK STR-FIN-SPCL-CONTRACT_final area statement with saleable areas 22 9 8(update25 11 08)_SBM Housing Budget_RA Bill - Sep 10 M sheets_revised Monthly consumption summary-Begur -July-11" xfId="11498" xr:uid="{00000000-0005-0000-0000-0000F32C0000}"/>
    <cellStyle name="v_SCOPE OF WORK STR-FIN-SPCL-CONTRACT_final area statement with saleable areas 22 9 8(update25 11 08)_SBM Housing Budget_revised Monthly consumption summary-Begur -July-11" xfId="11499" xr:uid="{00000000-0005-0000-0000-0000F42C0000}"/>
    <cellStyle name="v_SCOPE OF WORK STR-FIN-SPCL-CONTRACT_final area statement with saleable areas 22 9 8(update25 11 08)_SBM Housing Budget_Structure BOQ" xfId="11500" xr:uid="{00000000-0005-0000-0000-0000F52C0000}"/>
    <cellStyle name="v_SCOPE OF WORK STR-FIN-SPCL-CONTRACT_final area statement with saleable areas 22 9 8(update25 11 08)_SBM Housing Budget_Structure BOQ_BEGUR Structure BOQ with DPL_Cost 24112011" xfId="11501" xr:uid="{00000000-0005-0000-0000-0000F62C0000}"/>
    <cellStyle name="v_SCOPE OF WORK STR-FIN-SPCL-CONTRACT_final area statement with saleable areas 22 9 8(update25 11 08)_SBM School_Cost Breakup" xfId="11502" xr:uid="{00000000-0005-0000-0000-0000F72C0000}"/>
    <cellStyle name="v_SCOPE OF WORK STR-FIN-SPCL-CONTRACT_final area statement with saleable areas 22 9 8(update25 11 08)_SBM School_Cost Breakup_DLF_Equipment_Formwork R4" xfId="11503" xr:uid="{00000000-0005-0000-0000-0000F82C0000}"/>
    <cellStyle name="v_SCOPE OF WORK STR-FIN-SPCL-CONTRACT_final area statement with saleable areas 22 9 8(update25 11 08)_SBM School_Cost Breakup_Monthly consumption summary-Begur -sept-11" xfId="11504" xr:uid="{00000000-0005-0000-0000-0000F92C0000}"/>
    <cellStyle name="v_SCOPE OF WORK STR-FIN-SPCL-CONTRACT_final area statement with saleable areas 22 9 8(update25 11 08)_SBM School_Cost Breakup_Monthly consumption summary-Begur -sept-11_BEGUR Structure BOQ with DPL_Cost 24112011" xfId="11505" xr:uid="{00000000-0005-0000-0000-0000FA2C0000}"/>
    <cellStyle name="v_SCOPE OF WORK STR-FIN-SPCL-CONTRACT_final area statement with saleable areas 22 9 8(update25 11 08)_SBM School_Cost Breakup_RA Bill - June 10" xfId="11506" xr:uid="{00000000-0005-0000-0000-0000FB2C0000}"/>
    <cellStyle name="v_SCOPE OF WORK STR-FIN-SPCL-CONTRACT_final area statement with saleable areas 22 9 8(update25 11 08)_SBM School_Cost Breakup_RA Bill - June 10_BEGUR Structure BOQ with DPL_Cost 24112011" xfId="11507" xr:uid="{00000000-0005-0000-0000-0000FC2C0000}"/>
    <cellStyle name="v_SCOPE OF WORK STR-FIN-SPCL-CONTRACT_final area statement with saleable areas 22 9 8(update25 11 08)_SBM School_Cost Breakup_RA Bill - June 10_Monthly consumption summary-Begur -sept-11" xfId="11508" xr:uid="{00000000-0005-0000-0000-0000FD2C0000}"/>
    <cellStyle name="v_SCOPE OF WORK STR-FIN-SPCL-CONTRACT_final area statement with saleable areas 22 9 8(update25 11 08)_SBM School_Cost Breakup_RA Bill - June 10_Monthly consumption summary-Begur -sept-11_BEGUR Structure BOQ with DPL_Cost 24112011" xfId="11509" xr:uid="{00000000-0005-0000-0000-0000FE2C0000}"/>
    <cellStyle name="v_SCOPE OF WORK STR-FIN-SPCL-CONTRACT_final area statement with saleable areas 22 9 8(update25 11 08)_SBM School_Cost Breakup_RA Bill - June 10_revised Monthly consumption summary-Begur -July-11" xfId="11510" xr:uid="{00000000-0005-0000-0000-0000FF2C0000}"/>
    <cellStyle name="v_SCOPE OF WORK STR-FIN-SPCL-CONTRACT_final area statement with saleable areas 22 9 8(update25 11 08)_SBM School_Cost Breakup_RA Bill - Sep 10 M sheets" xfId="11511" xr:uid="{00000000-0005-0000-0000-0000002D0000}"/>
    <cellStyle name="v_SCOPE OF WORK STR-FIN-SPCL-CONTRACT_final area statement with saleable areas 22 9 8(update25 11 08)_SBM School_Cost Breakup_RA Bill - Sep 10 M sheets_BEGUR Structure BOQ with DPL_Cost 24112011" xfId="11512" xr:uid="{00000000-0005-0000-0000-0000012D0000}"/>
    <cellStyle name="v_SCOPE OF WORK STR-FIN-SPCL-CONTRACT_final area statement with saleable areas 22 9 8(update25 11 08)_SBM School_Cost Breakup_RA Bill - Sep 10 M sheets_Monthly consumption summary-Begur -sept-11" xfId="11513" xr:uid="{00000000-0005-0000-0000-0000022D0000}"/>
    <cellStyle name="v_SCOPE OF WORK STR-FIN-SPCL-CONTRACT_final area statement with saleable areas 22 9 8(update25 11 08)_SBM School_Cost Breakup_RA Bill - Sep 10 M sheets_Monthly consumption summary-Begur -sept-11_BEGUR Structure BOQ with DPL_Cost 24112011" xfId="11514" xr:uid="{00000000-0005-0000-0000-0000032D0000}"/>
    <cellStyle name="v_SCOPE OF WORK STR-FIN-SPCL-CONTRACT_final area statement with saleable areas 22 9 8(update25 11 08)_SBM School_Cost Breakup_RA Bill - Sep 10 M sheets_revised Monthly consumption summary-Begur -July-11" xfId="11515" xr:uid="{00000000-0005-0000-0000-0000042D0000}"/>
    <cellStyle name="v_SCOPE OF WORK STR-FIN-SPCL-CONTRACT_final area statement with saleable areas 22 9 8(update25 11 08)_SBM School_Cost Breakup_revised Monthly consumption summary-Begur -July-11" xfId="11516" xr:uid="{00000000-0005-0000-0000-0000052D0000}"/>
    <cellStyle name="v_SCOPE OF WORK STR-FIN-SPCL-CONTRACT_final area statement with saleable areas 22 9 8(update25 11 08)_SBM School_Cost Breakup_Structure BOQ" xfId="11517" xr:uid="{00000000-0005-0000-0000-0000062D0000}"/>
    <cellStyle name="v_SCOPE OF WORK STR-FIN-SPCL-CONTRACT_final area statement with saleable areas 22 9 8(update25 11 08)_SBM School_Cost Breakup_Structure BOQ_BEGUR Structure BOQ with DPL_Cost 24112011" xfId="11518" xr:uid="{00000000-0005-0000-0000-0000072D0000}"/>
    <cellStyle name="v_SCOPE OF WORK STR-FIN-SPCL-CONTRACT_final area statement with saleable areas 22 9 8(update25 11 08)_Structure BOQ" xfId="11519" xr:uid="{00000000-0005-0000-0000-0000082D0000}"/>
    <cellStyle name="v_SCOPE OF WORK STR-FIN-SPCL-CONTRACT_final area statement with saleable areas 22 9 8(update25 11 08)_Structure BOQ_BEGUR Structure BOQ with DPL_Cost 24112011" xfId="11520" xr:uid="{00000000-0005-0000-0000-0000092D0000}"/>
    <cellStyle name="v_SCOPE OF WORK STR-FIN-SPCL-CONTRACT_Monthly consumption summary-Begur -sept-11" xfId="11521" xr:uid="{00000000-0005-0000-0000-00000A2D0000}"/>
    <cellStyle name="v_SCOPE OF WORK STR-FIN-SPCL-CONTRACT_Monthly consumption summary-Begur -sept-11_BEGUR Structure BOQ with DPL_Cost 24112011" xfId="11522" xr:uid="{00000000-0005-0000-0000-00000B2D0000}"/>
    <cellStyle name="v_SCOPE OF WORK STR-FIN-SPCL-CONTRACT_revised Monthly consumption summary-Begur -July-11" xfId="11523" xr:uid="{00000000-0005-0000-0000-00000C2D0000}"/>
    <cellStyle name="v_SCOPE OF WORK STR-FIN-SPCL-CONTRACT_Structure BOQ" xfId="11524" xr:uid="{00000000-0005-0000-0000-00000D2D0000}"/>
    <cellStyle name="v_SCOPE OF WORK STR-FIN-SPCL-CONTRACT_Structure BOQ_BEGUR Structure BOQ with DPL_Cost 24112011" xfId="11525" xr:uid="{00000000-0005-0000-0000-00000E2D0000}"/>
    <cellStyle name="v_Sheet1" xfId="11526" xr:uid="{00000000-0005-0000-0000-00000F2D0000}"/>
    <cellStyle name="v_Sheet1_Balance BOQ &amp; Cost Calculation" xfId="11527" xr:uid="{00000000-0005-0000-0000-0000102D0000}"/>
    <cellStyle name="v_Sheet1_BEGUR  str BOQ" xfId="11528" xr:uid="{00000000-0005-0000-0000-0000112D0000}"/>
    <cellStyle name="v_Sheet1_Costing final 30.40 crore" xfId="11529" xr:uid="{00000000-0005-0000-0000-0000122D0000}"/>
    <cellStyle name="v_Sheet1_DLF_Equipment_Formwork" xfId="11530" xr:uid="{00000000-0005-0000-0000-0000132D0000}"/>
    <cellStyle name="v_Sheet1_DLF_Equipment_Formwork R4" xfId="11531" xr:uid="{00000000-0005-0000-0000-0000142D0000}"/>
    <cellStyle name="v_Sheet1_DLF_West End IDC1" xfId="11532" xr:uid="{00000000-0005-0000-0000-0000152D0000}"/>
    <cellStyle name="v_Sheet1_Material Reco March-2011 (Homes)" xfId="11533" xr:uid="{00000000-0005-0000-0000-0000162D0000}"/>
    <cellStyle name="v_Sheet1_Material Reco March-2011 (Homes)_DLF_Equipment_Formwork R4" xfId="11534" xr:uid="{00000000-0005-0000-0000-0000172D0000}"/>
    <cellStyle name="v_Sheet1_Monthly consumption summary-Begur -sept-11" xfId="11535" xr:uid="{00000000-0005-0000-0000-0000182D0000}"/>
    <cellStyle name="v_Sheet1_Monthly consumption summary-Begur -sept-11_BEGUR Structure BOQ with DPL_Cost 24112011" xfId="11536" xr:uid="{00000000-0005-0000-0000-0000192D0000}"/>
    <cellStyle name="v_Sheet1_PMV Operators - MPR" xfId="11537" xr:uid="{00000000-0005-0000-0000-00001A2D0000}"/>
    <cellStyle name="v_Sheet1_PMV Operators - MPR_DLF_Equipment_Formwork R4" xfId="11538" xr:uid="{00000000-0005-0000-0000-00001B2D0000}"/>
    <cellStyle name="v_Sheet1_PMV Status-Feb MPR" xfId="11539" xr:uid="{00000000-0005-0000-0000-00001C2D0000}"/>
    <cellStyle name="v_Sheet1_PMV Status-Feb MPR_DLF_Equipment_Formwork R4" xfId="11540" xr:uid="{00000000-0005-0000-0000-00001D2D0000}"/>
    <cellStyle name="v_Sheet1_revised Monthly consumption summary-Begur -July-11" xfId="11541" xr:uid="{00000000-0005-0000-0000-00001E2D0000}"/>
    <cellStyle name="v_Sheet1_SAFETY RECORD FOR THE MONTH OF May,  2011 - MPR" xfId="11542" xr:uid="{00000000-0005-0000-0000-00001F2D0000}"/>
    <cellStyle name="v_Sheet1_SAFETY RECORD FOR THE MONTH OF May,  2011 - MPR_DLF_Equipment_Formwork R4" xfId="11543" xr:uid="{00000000-0005-0000-0000-0000202D0000}"/>
    <cellStyle name="v_Sheet1_SAFETY RECORD FOR THE MONTH OFApril, 2011 - MPR" xfId="11544" xr:uid="{00000000-0005-0000-0000-0000212D0000}"/>
    <cellStyle name="v_Sheet1_SAFETY RECORD FOR THE MONTH OFApril, 2011 - MPR_DLF_Equipment_Formwork R4" xfId="11545" xr:uid="{00000000-0005-0000-0000-0000222D0000}"/>
    <cellStyle name="v_Sheet1_Sales Tax Annexure (Noida Mall Mar-10)" xfId="11546" xr:uid="{00000000-0005-0000-0000-0000232D0000}"/>
    <cellStyle name="v_Sheet1_Shuttering Stock-28.02.2011" xfId="11547" xr:uid="{00000000-0005-0000-0000-0000242D0000}"/>
    <cellStyle name="v_Sheet1_Shuttering Stock-28.02.2011_DLF_Equipment_Formwork R4" xfId="11548" xr:uid="{00000000-0005-0000-0000-0000252D0000}"/>
    <cellStyle name="v_Sheet1_Structure BOQ" xfId="11549" xr:uid="{00000000-0005-0000-0000-0000262D0000}"/>
    <cellStyle name="v_Sheet1_Structure BOQ_BEGUR Structure BOQ with DPL_Cost 24112011" xfId="11550" xr:uid="{00000000-0005-0000-0000-0000272D0000}"/>
    <cellStyle name="v_Shuttering Stock-28.02.2011" xfId="11551" xr:uid="{00000000-0005-0000-0000-0000282D0000}"/>
    <cellStyle name="v_Sterling Mac Approval Sheet-(Comp 10.04.05)" xfId="11552" xr:uid="{00000000-0005-0000-0000-0000292D0000}"/>
    <cellStyle name="v_stone Cladding" xfId="11553" xr:uid="{00000000-0005-0000-0000-00002A2D0000}"/>
    <cellStyle name="v_Structure BOQ" xfId="11554" xr:uid="{00000000-0005-0000-0000-00002B2D0000}"/>
    <cellStyle name="v_Structure BOQ_BEGUR Structure BOQ with DPL_Cost 24112011" xfId="11555" xr:uid="{00000000-0005-0000-0000-00002C2D0000}"/>
    <cellStyle name="v_Submitted_27.10.05" xfId="11556" xr:uid="{00000000-0005-0000-0000-00002D2D0000}"/>
    <cellStyle name="v_Submitted_27.10.05_DLF_West End IDC1" xfId="11557" xr:uid="{00000000-0005-0000-0000-00002E2D0000}"/>
    <cellStyle name="v_Sumer Approval Sheet-0103" xfId="11558" xr:uid="{00000000-0005-0000-0000-00002F2D0000}"/>
    <cellStyle name="Valuta (0)_pldt" xfId="11559" xr:uid="{00000000-0005-0000-0000-0000302D0000}"/>
    <cellStyle name="Valuta_pldt" xfId="11560" xr:uid="{00000000-0005-0000-0000-0000312D0000}"/>
    <cellStyle name="Verknüpfte Zelle" xfId="11561" xr:uid="{00000000-0005-0000-0000-0000322D0000}"/>
    <cellStyle name="Währung [0]_A+B2400" xfId="11562" xr:uid="{00000000-0005-0000-0000-0000332D0000}"/>
    <cellStyle name="Währung_A+B2400" xfId="11563" xr:uid="{00000000-0005-0000-0000-0000342D0000}"/>
    <cellStyle name="Warnender Text" xfId="11564" xr:uid="{00000000-0005-0000-0000-0000352D0000}"/>
    <cellStyle name="Zelle überprüfen" xfId="11565" xr:uid="{00000000-0005-0000-0000-0000362D0000}"/>
    <cellStyle name="ハイパーリンク" xfId="11566" xr:uid="{00000000-0005-0000-0000-0000372D0000}"/>
    <cellStyle name="똿뗦먛귟 [0.00]_PRODUCT DETAIL Q1" xfId="11567" xr:uid="{00000000-0005-0000-0000-0000382D0000}"/>
    <cellStyle name="똿뗦먛귟_PRODUCT DETAIL Q1" xfId="11568" xr:uid="{00000000-0005-0000-0000-0000392D0000}"/>
    <cellStyle name="믅됞 [0.00]_PRODUCT DETAIL Q1" xfId="11569" xr:uid="{00000000-0005-0000-0000-00003A2D0000}"/>
    <cellStyle name="믅됞_PRODUCT DETAIL Q1" xfId="11570" xr:uid="{00000000-0005-0000-0000-00003B2D0000}"/>
    <cellStyle name="백분율_HOBONG" xfId="11571" xr:uid="{00000000-0005-0000-0000-00003C2D0000}"/>
    <cellStyle name="뷭?_BOOKSHIP" xfId="11572" xr:uid="{00000000-0005-0000-0000-00003D2D0000}"/>
    <cellStyle name="일정_K200창정비 (2)" xfId="11573" xr:uid="{00000000-0005-0000-0000-00003E2D0000}"/>
    <cellStyle name="콤마 [0]_00제조경비집계표3" xfId="11574" xr:uid="{00000000-0005-0000-0000-00003F2D0000}"/>
    <cellStyle name="콤마_1202" xfId="11575" xr:uid="{00000000-0005-0000-0000-0000402D0000}"/>
    <cellStyle name="통화 [0]_1202" xfId="11576" xr:uid="{00000000-0005-0000-0000-0000412D0000}"/>
    <cellStyle name="통화_1202" xfId="11577" xr:uid="{00000000-0005-0000-0000-0000422D0000}"/>
    <cellStyle name="표준_(정보부문)월별인원계획" xfId="11578" xr:uid="{00000000-0005-0000-0000-0000432D0000}"/>
    <cellStyle name="一般_5331_Feb'1999" xfId="11579" xr:uid="{00000000-0005-0000-0000-0000442D0000}"/>
    <cellStyle name="千分位[0]_5331_Feb'1999" xfId="11580" xr:uid="{00000000-0005-0000-0000-0000452D0000}"/>
    <cellStyle name="千分位_5331_Feb'1999" xfId="11581" xr:uid="{00000000-0005-0000-0000-0000462D0000}"/>
    <cellStyle name="桁区切り [0.00]_laroux" xfId="11582" xr:uid="{00000000-0005-0000-0000-0000472D0000}"/>
    <cellStyle name="桁区切り_COST (3)" xfId="11583" xr:uid="{00000000-0005-0000-0000-0000482D0000}"/>
    <cellStyle name="標準_94物件" xfId="11584" xr:uid="{00000000-0005-0000-0000-0000492D0000}"/>
    <cellStyle name="表示済みのハイパーリンク" xfId="11585" xr:uid="{00000000-0005-0000-0000-00004A2D0000}"/>
    <cellStyle name="貨幣 [0]_5331_Feb'1999" xfId="11586" xr:uid="{00000000-0005-0000-0000-00004B2D0000}"/>
    <cellStyle name="貨幣_5331_Feb'1999" xfId="11587" xr:uid="{00000000-0005-0000-0000-00004C2D0000}"/>
    <cellStyle name="通貨 [0.00]_laroux" xfId="11588" xr:uid="{00000000-0005-0000-0000-00004D2D0000}"/>
    <cellStyle name="通貨_laroux" xfId="11589" xr:uid="{00000000-0005-0000-0000-00004E2D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calcChain" Target="calcChain.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BC5-PC/files%20common%20sharing/files%20common%20sharing/Mani/2000/320-Rasgas/Workings/20320-Inst-BOQ-rev-1(tender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BC5-PC/files%20common%20sharing/files%20common%20sharing/Mani/98269/269Qty.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ani/99245/245BOQ.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ABC5-PC/files%20common%20sharing/files%20common%20sharing/marine-science/Comp-Marine-scienc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ABC5-PC/files%20common%20sharing/files%20common%20sharing/Documents%20and%20Settings/sjeevan/Local%20Settings/Temporary%20Internet%20Files/Content.IE5/WH0PUNW5/CS%20&amp;%20Comparison%20%20Gambia%20Rurl.%20Elect.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v_sharma/d/PROPOSALS/PI-99031%20KOC/Inst%20cost%20summary%20based%20on%20reduced%20line%20siz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MAIN/common/20-KND/2008-PFR-1/PFR_2008_Sep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Main2/EPrabhakar/1%20Tenders%20-%20running/11-03%20%20mak%20amir%20diwan%20palace%20bldg%20warba/pc%20mech%20warba%20failak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ABC5-PC/files%20common%20sharing/files%20common%20sharing/My%20Documents/Alex/Electrical/Central%20Bank%20of%20Kuwait%2010-05-03%2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ABC5-PC/files%20common%20sharing/files%20common%20sharing/Commercial%20&amp;%20Ind.%20Department/Prabhakar/Marina%20Tender/HVAC%20Cost%20Summary.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Project%20Cost%20&amp;%20Load_UP%20DC%20Park_%20for%20jeet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BC5-PC/files%20common%20sharing/files%20common%20sharing/Mani/99245/245BOQ.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BC5-PC/files%20common%20sharing/files%20common%20sharing/Mani/98274/Bk1Inst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BC5-PC/files%20common%20sharing/Mani/98258/materialcom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BC5-PC/files%20common%20sharing/files%20common%20sharing/Mani/98258/materialcom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KNOWLEDGE-PARK-CHANDIGRH-AHC/BLOCK%20EST/BLOCK%20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BC5-PC/files%20common%20sharing/files%20common%20sharing/Oil%20&amp;%20Gas/JV%20SUBRAMANIAN/HVAC-PC.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BC5-PC/files%20common%20sharing/files%20common%20sharing/Central-Bank-Kuwait/Com-CBK.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ain2/EPrabhakar/Main-E/common/Refurbishment%20of%20Warba%20&amp;%20Failaka%20Res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amp;pl-V"/>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COMP"/>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KP1590_E"/>
      <sheetName val="Consumables"/>
      <sheetName val="index"/>
      <sheetName val="Compare"/>
      <sheetName val="COST SUMMARY"/>
      <sheetName val="Histogram"/>
      <sheetName val="Dmdsch"/>
      <sheetName val="Org-chart"/>
      <sheetName val="Indirect"/>
      <sheetName val="Consequip"/>
      <sheetName val="Calibration"/>
      <sheetName val="Bar Chart"/>
      <sheetName val="CSTANLS "/>
      <sheetName val="case"/>
      <sheetName val="Ref."/>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om"/>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ison"/>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ing_ESDV"/>
      <sheetName val="costing_FE"/>
      <sheetName val="costing_Misc"/>
      <sheetName val="costing_MOV"/>
      <sheetName val="costing_Press"/>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K - (6a) Non Manual Breakdown"/>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om"/>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 COMP"/>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 Comparison"/>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 Project cost 220 kV"/>
      <sheetName val="220kV Capex Phasing"/>
      <sheetName val="PO Breakup -11 -33 "/>
      <sheetName val="Sheet3"/>
      <sheetName val="Assumptions"/>
    </sheetNames>
    <sheetDataSet>
      <sheetData sheetId="0"/>
      <sheetData sheetId="1">
        <row r="17">
          <cell r="F17">
            <v>67.038266271186444</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P1590_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P"/>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OCK-A (MEA.SHEET)"/>
      <sheetName val="BLOCK_A _MEA_SHEET_"/>
      <sheetName val="C Sum"/>
      <sheetName val="A Sum"/>
      <sheetName val="RA-markate"/>
      <sheetName val="seT"/>
      <sheetName val="Meas.-Hotel Part"/>
      <sheetName val="Fin Sum"/>
      <sheetName val="India F&amp;S Template"/>
      <sheetName val="Detail"/>
      <sheetName val="Voucher"/>
      <sheetName val="Data"/>
      <sheetName val="sheet6"/>
      <sheetName val="PointNo.5"/>
      <sheetName val="MASTER_RATE ANALYSIS"/>
      <sheetName val="PRECAST lightconc-II"/>
      <sheetName val="Builtup Area"/>
      <sheetName val="UK"/>
      <sheetName val="COLUMN"/>
      <sheetName val="Form 6"/>
      <sheetName val="concrete"/>
      <sheetName val="beam-reinft-IIInd floor"/>
      <sheetName val="SPT vs PHI"/>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 Comparison"/>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om"/>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COMP"/>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ontingency@10%25" TargetMode="External"/><Relationship Id="rId2" Type="http://schemas.openxmlformats.org/officeDocument/2006/relationships/hyperlink" Target="mailto:Contingency@10%25" TargetMode="External"/><Relationship Id="rId1" Type="http://schemas.openxmlformats.org/officeDocument/2006/relationships/hyperlink" Target="mailto:Contingency@10%25"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9"/>
  <sheetViews>
    <sheetView tabSelected="1" view="pageBreakPreview" topLeftCell="A6" zoomScale="60" zoomScaleNormal="100" workbookViewId="0">
      <selection activeCell="D7" sqref="D7:D14"/>
    </sheetView>
  </sheetViews>
  <sheetFormatPr defaultColWidth="9" defaultRowHeight="15.4"/>
  <cols>
    <col min="1" max="1" width="47.265625" style="1" customWidth="1"/>
    <col min="2" max="2" width="18.3984375" style="1" customWidth="1"/>
    <col min="3" max="3" width="20.86328125" style="1" customWidth="1"/>
    <col min="4" max="4" width="12.1328125" style="1" customWidth="1"/>
    <col min="5" max="5" width="12.59765625" style="1" customWidth="1"/>
    <col min="6" max="6" width="17" style="1" bestFit="1" customWidth="1"/>
    <col min="7" max="7" width="11" style="1" customWidth="1"/>
    <col min="8" max="8" width="8" style="1" customWidth="1"/>
    <col min="9" max="9" width="7.73046875" style="1" customWidth="1"/>
    <col min="10" max="10" width="9.1328125" style="1" customWidth="1"/>
    <col min="11" max="11" width="8.3984375" style="1" customWidth="1"/>
    <col min="12" max="12" width="8.265625" style="1" customWidth="1"/>
    <col min="13" max="13" width="8.86328125" style="1" customWidth="1"/>
    <col min="14" max="14" width="9.1328125" style="1" customWidth="1"/>
    <col min="15" max="15" width="10" style="1" customWidth="1"/>
    <col min="16" max="16384" width="9" style="1"/>
  </cols>
  <sheetData>
    <row r="1" spans="1:15">
      <c r="A1" s="344" t="s">
        <v>0</v>
      </c>
      <c r="B1" s="347" t="s">
        <v>1</v>
      </c>
      <c r="C1" s="349" t="s">
        <v>2</v>
      </c>
      <c r="D1" s="342" t="s">
        <v>3</v>
      </c>
      <c r="E1" s="342" t="s">
        <v>4</v>
      </c>
      <c r="F1" s="342" t="s">
        <v>5</v>
      </c>
      <c r="G1" s="333" t="s">
        <v>6</v>
      </c>
      <c r="H1" s="333"/>
      <c r="I1" s="333"/>
      <c r="J1" s="333"/>
      <c r="K1" s="333"/>
      <c r="L1" s="333"/>
      <c r="M1" s="333"/>
      <c r="N1" s="333"/>
      <c r="O1" s="334"/>
    </row>
    <row r="2" spans="1:15">
      <c r="A2" s="345"/>
      <c r="B2" s="348"/>
      <c r="C2" s="350"/>
      <c r="D2" s="343"/>
      <c r="E2" s="343"/>
      <c r="F2" s="343"/>
      <c r="G2" s="335"/>
      <c r="H2" s="335"/>
      <c r="I2" s="335"/>
      <c r="J2" s="335"/>
      <c r="K2" s="335"/>
      <c r="L2" s="335"/>
      <c r="M2" s="335"/>
      <c r="N2" s="335"/>
      <c r="O2" s="336"/>
    </row>
    <row r="3" spans="1:15" ht="15.75" thickBot="1">
      <c r="A3" s="346"/>
      <c r="B3" s="2" t="s">
        <v>7</v>
      </c>
      <c r="C3" s="351"/>
      <c r="D3" s="352"/>
      <c r="E3" s="352"/>
      <c r="F3" s="343" t="s">
        <v>5</v>
      </c>
      <c r="G3" s="3" t="s">
        <v>8</v>
      </c>
      <c r="H3" s="3" t="s">
        <v>9</v>
      </c>
      <c r="I3" s="3" t="s">
        <v>10</v>
      </c>
      <c r="J3" s="3" t="s">
        <v>11</v>
      </c>
      <c r="K3" s="3" t="s">
        <v>12</v>
      </c>
      <c r="L3" s="3" t="s">
        <v>13</v>
      </c>
      <c r="M3" s="3" t="s">
        <v>14</v>
      </c>
      <c r="N3" s="3" t="s">
        <v>15</v>
      </c>
      <c r="O3" s="4" t="s">
        <v>16</v>
      </c>
    </row>
    <row r="4" spans="1:15" ht="46.15">
      <c r="A4" s="5" t="s">
        <v>17</v>
      </c>
      <c r="B4" s="6">
        <v>52.89</v>
      </c>
      <c r="C4" s="337" t="s">
        <v>18</v>
      </c>
      <c r="D4" s="337" t="s">
        <v>19</v>
      </c>
      <c r="E4" s="337" t="s">
        <v>20</v>
      </c>
      <c r="F4" s="34" t="s">
        <v>75</v>
      </c>
      <c r="G4" s="7"/>
      <c r="H4" s="7"/>
      <c r="I4" s="7"/>
      <c r="J4" s="7"/>
      <c r="K4" s="7"/>
      <c r="L4" s="7"/>
      <c r="M4" s="7"/>
      <c r="N4" s="7"/>
      <c r="O4" s="8"/>
    </row>
    <row r="5" spans="1:15" ht="42.75">
      <c r="A5" s="9" t="s">
        <v>21</v>
      </c>
      <c r="B5" s="10">
        <f>(B4)*10%</f>
        <v>5.2890000000000006</v>
      </c>
      <c r="C5" s="338"/>
      <c r="D5" s="338"/>
      <c r="E5" s="338"/>
      <c r="F5" s="34" t="s">
        <v>76</v>
      </c>
      <c r="G5" s="12"/>
      <c r="H5" s="12"/>
      <c r="I5" s="12"/>
      <c r="J5" s="12"/>
      <c r="K5" s="12"/>
      <c r="L5" s="12"/>
      <c r="M5" s="12"/>
      <c r="N5" s="12"/>
      <c r="O5" s="13"/>
    </row>
    <row r="6" spans="1:15">
      <c r="A6" s="14" t="s">
        <v>23</v>
      </c>
      <c r="B6" s="15">
        <f>SUM(B4:B5)</f>
        <v>58.179000000000002</v>
      </c>
      <c r="C6" s="11"/>
      <c r="D6" s="11"/>
      <c r="E6" s="11"/>
      <c r="F6" s="34"/>
      <c r="G6" s="50">
        <f>$B$4*G20%</f>
        <v>52.89</v>
      </c>
      <c r="H6" s="50">
        <f>$B$5*H20%</f>
        <v>5.2890000000000006</v>
      </c>
      <c r="I6" s="16">
        <f t="shared" ref="I6:N6" si="0">$B$6*I20%</f>
        <v>0</v>
      </c>
      <c r="J6" s="16">
        <f t="shared" si="0"/>
        <v>0</v>
      </c>
      <c r="K6" s="16">
        <f t="shared" si="0"/>
        <v>0</v>
      </c>
      <c r="L6" s="16">
        <f t="shared" si="0"/>
        <v>0</v>
      </c>
      <c r="M6" s="16">
        <f t="shared" si="0"/>
        <v>0</v>
      </c>
      <c r="N6" s="16">
        <f t="shared" si="0"/>
        <v>0</v>
      </c>
      <c r="O6" s="17">
        <f>SUM(G6:N6)</f>
        <v>58.179000000000002</v>
      </c>
    </row>
    <row r="7" spans="1:15" ht="30.75">
      <c r="A7" s="9" t="s">
        <v>24</v>
      </c>
      <c r="B7" s="18">
        <f>1.5</f>
        <v>1.5</v>
      </c>
      <c r="C7" s="339" t="s">
        <v>20</v>
      </c>
      <c r="D7" s="339" t="s">
        <v>25</v>
      </c>
      <c r="E7" s="339" t="s">
        <v>20</v>
      </c>
      <c r="F7" s="34" t="s">
        <v>26</v>
      </c>
      <c r="G7" s="19">
        <f t="shared" ref="G7:N7" si="1">$B$7*G21%</f>
        <v>0</v>
      </c>
      <c r="H7" s="19">
        <f t="shared" si="1"/>
        <v>1.5</v>
      </c>
      <c r="I7" s="19">
        <f t="shared" si="1"/>
        <v>0</v>
      </c>
      <c r="J7" s="19">
        <f t="shared" si="1"/>
        <v>0</v>
      </c>
      <c r="K7" s="19">
        <f t="shared" si="1"/>
        <v>0</v>
      </c>
      <c r="L7" s="19">
        <f t="shared" si="1"/>
        <v>0</v>
      </c>
      <c r="M7" s="19">
        <f t="shared" si="1"/>
        <v>0</v>
      </c>
      <c r="N7" s="19">
        <f t="shared" si="1"/>
        <v>0</v>
      </c>
      <c r="O7" s="20">
        <f t="shared" ref="O7:O14" si="2">SUM(G7:N7)</f>
        <v>1.5</v>
      </c>
    </row>
    <row r="8" spans="1:15" ht="30.75">
      <c r="A8" s="9" t="s">
        <v>27</v>
      </c>
      <c r="B8" s="21">
        <f>('[19]220kV Capex Phasing'!F17-3.45)*118%</f>
        <v>75.034154200000003</v>
      </c>
      <c r="C8" s="340"/>
      <c r="D8" s="340"/>
      <c r="E8" s="340"/>
      <c r="F8" s="34" t="s">
        <v>43</v>
      </c>
      <c r="G8" s="19">
        <f t="shared" ref="G8:N8" si="3">$B$8*G22%</f>
        <v>26.26195397</v>
      </c>
      <c r="H8" s="19">
        <f t="shared" si="3"/>
        <v>26.26195397</v>
      </c>
      <c r="I8" s="19">
        <f t="shared" si="3"/>
        <v>0</v>
      </c>
      <c r="J8" s="19">
        <f t="shared" si="3"/>
        <v>22.510246259999999</v>
      </c>
      <c r="K8" s="19">
        <f t="shared" si="3"/>
        <v>0</v>
      </c>
      <c r="L8" s="19">
        <f t="shared" si="3"/>
        <v>0</v>
      </c>
      <c r="M8" s="19">
        <f t="shared" si="3"/>
        <v>0</v>
      </c>
      <c r="N8" s="19">
        <f t="shared" si="3"/>
        <v>0</v>
      </c>
      <c r="O8" s="20">
        <f t="shared" si="2"/>
        <v>75.034154200000003</v>
      </c>
    </row>
    <row r="9" spans="1:15" ht="30.75">
      <c r="A9" s="9" t="s">
        <v>28</v>
      </c>
      <c r="B9" s="21">
        <f>3.45*118%</f>
        <v>4.0709999999999997</v>
      </c>
      <c r="C9" s="340"/>
      <c r="D9" s="340"/>
      <c r="E9" s="340"/>
      <c r="F9" s="34" t="s">
        <v>44</v>
      </c>
      <c r="G9" s="19">
        <f t="shared" ref="G9:N9" si="4">$B$9*G23%</f>
        <v>0</v>
      </c>
      <c r="H9" s="19">
        <f t="shared" si="4"/>
        <v>1.2212999999999998</v>
      </c>
      <c r="I9" s="19">
        <f t="shared" si="4"/>
        <v>0</v>
      </c>
      <c r="J9" s="19">
        <f t="shared" si="4"/>
        <v>2.8496999999999995</v>
      </c>
      <c r="K9" s="19">
        <f t="shared" si="4"/>
        <v>0</v>
      </c>
      <c r="L9" s="19">
        <f t="shared" si="4"/>
        <v>0</v>
      </c>
      <c r="M9" s="19">
        <f t="shared" si="4"/>
        <v>0</v>
      </c>
      <c r="N9" s="19">
        <f t="shared" si="4"/>
        <v>0</v>
      </c>
      <c r="O9" s="20">
        <f t="shared" si="2"/>
        <v>4.0709999999999997</v>
      </c>
    </row>
    <row r="10" spans="1:15">
      <c r="A10" s="9" t="s">
        <v>29</v>
      </c>
      <c r="B10" s="35">
        <v>2.4700000000000002</v>
      </c>
      <c r="C10" s="340"/>
      <c r="D10" s="340"/>
      <c r="E10" s="340"/>
      <c r="F10" s="47"/>
      <c r="G10" s="19">
        <f>$B$10*G24%</f>
        <v>2.4700000000000002</v>
      </c>
      <c r="H10" s="19">
        <f t="shared" ref="H10:N10" si="5">$B$10*H24%</f>
        <v>0</v>
      </c>
      <c r="I10" s="19">
        <f t="shared" si="5"/>
        <v>0</v>
      </c>
      <c r="J10" s="19">
        <f t="shared" si="5"/>
        <v>0</v>
      </c>
      <c r="K10" s="19">
        <f t="shared" si="5"/>
        <v>0</v>
      </c>
      <c r="L10" s="19">
        <f t="shared" si="5"/>
        <v>0</v>
      </c>
      <c r="M10" s="19">
        <f t="shared" si="5"/>
        <v>0</v>
      </c>
      <c r="N10" s="19">
        <f t="shared" si="5"/>
        <v>0</v>
      </c>
      <c r="O10" s="20">
        <f t="shared" si="2"/>
        <v>2.4700000000000002</v>
      </c>
    </row>
    <row r="11" spans="1:15">
      <c r="A11" s="9" t="s">
        <v>30</v>
      </c>
      <c r="B11" s="35">
        <v>0.5</v>
      </c>
      <c r="C11" s="340"/>
      <c r="D11" s="340"/>
      <c r="E11" s="340"/>
      <c r="F11" s="47" t="s">
        <v>72</v>
      </c>
      <c r="G11" s="19">
        <f>$B$11*G25%</f>
        <v>0.25</v>
      </c>
      <c r="H11" s="19">
        <f t="shared" ref="H11:N11" si="6">$B$11*H25%</f>
        <v>0.25</v>
      </c>
      <c r="I11" s="19">
        <f t="shared" si="6"/>
        <v>0</v>
      </c>
      <c r="J11" s="19">
        <f t="shared" si="6"/>
        <v>0</v>
      </c>
      <c r="K11" s="19">
        <f t="shared" si="6"/>
        <v>0</v>
      </c>
      <c r="L11" s="19">
        <f t="shared" si="6"/>
        <v>0</v>
      </c>
      <c r="M11" s="19">
        <f t="shared" si="6"/>
        <v>0</v>
      </c>
      <c r="N11" s="19">
        <f t="shared" si="6"/>
        <v>0</v>
      </c>
      <c r="O11" s="20">
        <f t="shared" si="2"/>
        <v>0.5</v>
      </c>
    </row>
    <row r="12" spans="1:15">
      <c r="A12" s="9" t="s">
        <v>31</v>
      </c>
      <c r="B12" s="35">
        <v>0.54</v>
      </c>
      <c r="C12" s="340"/>
      <c r="D12" s="340"/>
      <c r="E12" s="340"/>
      <c r="F12" s="47" t="s">
        <v>72</v>
      </c>
      <c r="G12" s="19">
        <f>$B$12*G26%</f>
        <v>0.27</v>
      </c>
      <c r="H12" s="19">
        <f t="shared" ref="H12:N12" si="7">$B$12*H26%</f>
        <v>0.27</v>
      </c>
      <c r="I12" s="19">
        <f t="shared" si="7"/>
        <v>0</v>
      </c>
      <c r="J12" s="19">
        <f t="shared" si="7"/>
        <v>0</v>
      </c>
      <c r="K12" s="19">
        <f t="shared" si="7"/>
        <v>0</v>
      </c>
      <c r="L12" s="19">
        <f t="shared" si="7"/>
        <v>0</v>
      </c>
      <c r="M12" s="19">
        <f t="shared" si="7"/>
        <v>0</v>
      </c>
      <c r="N12" s="19">
        <f t="shared" si="7"/>
        <v>0</v>
      </c>
      <c r="O12" s="20">
        <f t="shared" si="2"/>
        <v>0.54</v>
      </c>
    </row>
    <row r="13" spans="1:15">
      <c r="A13" s="9" t="s">
        <v>32</v>
      </c>
      <c r="B13" s="35">
        <v>1</v>
      </c>
      <c r="C13" s="340"/>
      <c r="D13" s="340"/>
      <c r="E13" s="340"/>
      <c r="F13" s="47" t="s">
        <v>72</v>
      </c>
      <c r="G13" s="19">
        <f>$B$13*G27%</f>
        <v>0.5</v>
      </c>
      <c r="H13" s="19">
        <f t="shared" ref="H13:N13" si="8">$B$13*H27%</f>
        <v>0.5</v>
      </c>
      <c r="I13" s="19">
        <f t="shared" si="8"/>
        <v>0</v>
      </c>
      <c r="J13" s="19">
        <f t="shared" si="8"/>
        <v>0</v>
      </c>
      <c r="K13" s="19">
        <f t="shared" si="8"/>
        <v>0</v>
      </c>
      <c r="L13" s="19">
        <f t="shared" si="8"/>
        <v>0</v>
      </c>
      <c r="M13" s="19">
        <f t="shared" si="8"/>
        <v>0</v>
      </c>
      <c r="N13" s="19">
        <f t="shared" si="8"/>
        <v>0</v>
      </c>
      <c r="O13" s="20">
        <f t="shared" si="2"/>
        <v>1</v>
      </c>
    </row>
    <row r="14" spans="1:15">
      <c r="A14" s="9" t="s">
        <v>21</v>
      </c>
      <c r="B14" s="10">
        <f>SUM(B7:B13)*10%</f>
        <v>8.5115154200000003</v>
      </c>
      <c r="C14" s="341"/>
      <c r="D14" s="341"/>
      <c r="E14" s="341"/>
      <c r="F14" s="34" t="s">
        <v>22</v>
      </c>
      <c r="G14" s="19">
        <f>$B$14*G28%</f>
        <v>0</v>
      </c>
      <c r="H14" s="19">
        <f t="shared" ref="H14:N14" si="9">$B$14*H28%</f>
        <v>4.2557577100000001</v>
      </c>
      <c r="I14" s="19">
        <f t="shared" si="9"/>
        <v>0</v>
      </c>
      <c r="J14" s="19">
        <f t="shared" si="9"/>
        <v>4.2557577100000001</v>
      </c>
      <c r="K14" s="19">
        <f t="shared" si="9"/>
        <v>0</v>
      </c>
      <c r="L14" s="19">
        <f t="shared" si="9"/>
        <v>0</v>
      </c>
      <c r="M14" s="19">
        <f t="shared" si="9"/>
        <v>0</v>
      </c>
      <c r="N14" s="19">
        <f t="shared" si="9"/>
        <v>0</v>
      </c>
      <c r="O14" s="20">
        <f t="shared" si="2"/>
        <v>8.5115154200000003</v>
      </c>
    </row>
    <row r="15" spans="1:15">
      <c r="A15" s="22" t="s">
        <v>33</v>
      </c>
      <c r="B15" s="23">
        <f>SUM(B7:B14)</f>
        <v>93.626669620000001</v>
      </c>
      <c r="C15" s="24"/>
      <c r="D15" s="24"/>
      <c r="E15" s="24"/>
      <c r="F15" s="24"/>
      <c r="G15" s="51">
        <f t="shared" ref="G15:O15" si="10">SUM(G7:G14)</f>
        <v>29.751953969999999</v>
      </c>
      <c r="H15" s="51">
        <f t="shared" si="10"/>
        <v>34.25901168</v>
      </c>
      <c r="I15" s="51">
        <f t="shared" si="10"/>
        <v>0</v>
      </c>
      <c r="J15" s="51">
        <f t="shared" si="10"/>
        <v>29.615703969999998</v>
      </c>
      <c r="K15" s="51">
        <f t="shared" si="10"/>
        <v>0</v>
      </c>
      <c r="L15" s="51">
        <f t="shared" si="10"/>
        <v>0</v>
      </c>
      <c r="M15" s="51">
        <f t="shared" si="10"/>
        <v>0</v>
      </c>
      <c r="N15" s="51">
        <f t="shared" si="10"/>
        <v>0</v>
      </c>
      <c r="O15" s="51">
        <f t="shared" si="10"/>
        <v>93.626669620000001</v>
      </c>
    </row>
    <row r="16" spans="1:15">
      <c r="A16" s="22" t="s">
        <v>34</v>
      </c>
      <c r="B16" s="23">
        <f>B15+B6</f>
        <v>151.80566962</v>
      </c>
      <c r="C16" s="24"/>
      <c r="D16" s="24"/>
      <c r="E16" s="24"/>
      <c r="F16" s="24"/>
      <c r="G16" s="51">
        <f t="shared" ref="G16:O16" si="11">G15+G6</f>
        <v>82.641953970000003</v>
      </c>
      <c r="H16" s="51">
        <f t="shared" si="11"/>
        <v>39.548011680000002</v>
      </c>
      <c r="I16" s="51">
        <f t="shared" si="11"/>
        <v>0</v>
      </c>
      <c r="J16" s="51">
        <f t="shared" si="11"/>
        <v>29.615703969999998</v>
      </c>
      <c r="K16" s="51">
        <f t="shared" si="11"/>
        <v>0</v>
      </c>
      <c r="L16" s="51">
        <f t="shared" si="11"/>
        <v>0</v>
      </c>
      <c r="M16" s="51">
        <f t="shared" si="11"/>
        <v>0</v>
      </c>
      <c r="N16" s="51">
        <f t="shared" si="11"/>
        <v>0</v>
      </c>
      <c r="O16" s="51">
        <f t="shared" si="11"/>
        <v>151.80566962</v>
      </c>
    </row>
    <row r="17" spans="1:16">
      <c r="D17" s="25"/>
    </row>
    <row r="18" spans="1:16" ht="15.75" thickBot="1"/>
    <row r="19" spans="1:16" s="26" customFormat="1" ht="15">
      <c r="A19" s="29" t="s">
        <v>38</v>
      </c>
      <c r="B19" s="30"/>
      <c r="C19" s="30"/>
      <c r="D19" s="30"/>
      <c r="E19" s="30"/>
      <c r="F19" s="30" t="s">
        <v>35</v>
      </c>
      <c r="G19" s="31" t="s">
        <v>8</v>
      </c>
      <c r="H19" s="31" t="s">
        <v>9</v>
      </c>
      <c r="I19" s="31" t="s">
        <v>10</v>
      </c>
      <c r="J19" s="31" t="s">
        <v>11</v>
      </c>
      <c r="K19" s="31" t="s">
        <v>12</v>
      </c>
      <c r="L19" s="31" t="s">
        <v>13</v>
      </c>
      <c r="M19" s="31" t="s">
        <v>14</v>
      </c>
      <c r="N19" s="31" t="s">
        <v>15</v>
      </c>
      <c r="O19" s="32" t="s">
        <v>16</v>
      </c>
      <c r="P19" s="27"/>
    </row>
    <row r="20" spans="1:16">
      <c r="A20" s="9" t="s">
        <v>39</v>
      </c>
      <c r="B20" s="11"/>
      <c r="C20" s="11"/>
      <c r="D20" s="11"/>
      <c r="E20" s="11"/>
      <c r="F20" s="11" t="s">
        <v>36</v>
      </c>
      <c r="G20" s="11">
        <v>100</v>
      </c>
      <c r="H20" s="11">
        <v>100</v>
      </c>
      <c r="I20" s="11">
        <v>0</v>
      </c>
      <c r="J20" s="11">
        <v>0</v>
      </c>
      <c r="K20" s="11">
        <v>0</v>
      </c>
      <c r="L20" s="11">
        <v>0</v>
      </c>
      <c r="M20" s="11">
        <v>0</v>
      </c>
      <c r="N20" s="11">
        <v>0</v>
      </c>
      <c r="O20" s="48">
        <f>SUM(G20:N20)</f>
        <v>200</v>
      </c>
      <c r="P20" s="27"/>
    </row>
    <row r="21" spans="1:16">
      <c r="A21" s="9" t="s">
        <v>40</v>
      </c>
      <c r="B21" s="11"/>
      <c r="C21" s="11"/>
      <c r="D21" s="11"/>
      <c r="E21" s="11"/>
      <c r="F21" s="11" t="s">
        <v>36</v>
      </c>
      <c r="G21" s="11">
        <v>0</v>
      </c>
      <c r="H21" s="11">
        <v>100</v>
      </c>
      <c r="I21" s="11">
        <v>0</v>
      </c>
      <c r="J21" s="11">
        <v>0</v>
      </c>
      <c r="K21" s="11">
        <v>0</v>
      </c>
      <c r="L21" s="11">
        <v>0</v>
      </c>
      <c r="M21" s="11">
        <v>0</v>
      </c>
      <c r="N21" s="11">
        <v>0</v>
      </c>
      <c r="O21" s="48">
        <f t="shared" ref="O21:O28" si="12">SUM(G21:N21)</f>
        <v>100</v>
      </c>
    </row>
    <row r="22" spans="1:16" ht="30.75">
      <c r="A22" s="9" t="s">
        <v>41</v>
      </c>
      <c r="B22" s="11"/>
      <c r="C22" s="11"/>
      <c r="D22" s="11"/>
      <c r="E22" s="11"/>
      <c r="F22" s="11" t="s">
        <v>36</v>
      </c>
      <c r="G22" s="11">
        <v>35</v>
      </c>
      <c r="H22" s="11">
        <v>35</v>
      </c>
      <c r="I22" s="11">
        <v>0</v>
      </c>
      <c r="J22" s="11">
        <v>30</v>
      </c>
      <c r="K22" s="11">
        <v>0</v>
      </c>
      <c r="L22" s="11">
        <v>0</v>
      </c>
      <c r="M22" s="11">
        <v>0</v>
      </c>
      <c r="N22" s="11">
        <v>0</v>
      </c>
      <c r="O22" s="48">
        <f t="shared" si="12"/>
        <v>100</v>
      </c>
    </row>
    <row r="23" spans="1:16">
      <c r="A23" s="9" t="s">
        <v>42</v>
      </c>
      <c r="B23" s="11"/>
      <c r="C23" s="11"/>
      <c r="D23" s="11"/>
      <c r="E23" s="11"/>
      <c r="F23" s="11" t="s">
        <v>36</v>
      </c>
      <c r="G23" s="11">
        <v>0</v>
      </c>
      <c r="H23" s="11">
        <v>30</v>
      </c>
      <c r="I23" s="11">
        <v>0</v>
      </c>
      <c r="J23" s="11">
        <v>70</v>
      </c>
      <c r="K23" s="11">
        <v>0</v>
      </c>
      <c r="L23" s="11">
        <v>0</v>
      </c>
      <c r="M23" s="11">
        <v>0</v>
      </c>
      <c r="N23" s="11">
        <v>0</v>
      </c>
      <c r="O23" s="48">
        <f t="shared" si="12"/>
        <v>100</v>
      </c>
    </row>
    <row r="24" spans="1:16">
      <c r="A24" s="9" t="s">
        <v>29</v>
      </c>
      <c r="B24" s="11"/>
      <c r="C24" s="11"/>
      <c r="D24" s="11"/>
      <c r="E24" s="11"/>
      <c r="F24" s="11" t="s">
        <v>36</v>
      </c>
      <c r="G24" s="11">
        <v>100</v>
      </c>
      <c r="H24" s="11">
        <v>0</v>
      </c>
      <c r="I24" s="11">
        <v>0</v>
      </c>
      <c r="J24" s="11">
        <v>0</v>
      </c>
      <c r="K24" s="11">
        <v>0</v>
      </c>
      <c r="L24" s="11">
        <v>0</v>
      </c>
      <c r="M24" s="11">
        <v>0</v>
      </c>
      <c r="N24" s="11">
        <v>0</v>
      </c>
      <c r="O24" s="48">
        <f t="shared" si="12"/>
        <v>100</v>
      </c>
    </row>
    <row r="25" spans="1:16">
      <c r="A25" s="9" t="s">
        <v>30</v>
      </c>
      <c r="B25" s="11"/>
      <c r="C25" s="11"/>
      <c r="D25" s="11"/>
      <c r="E25" s="11"/>
      <c r="F25" s="11" t="s">
        <v>36</v>
      </c>
      <c r="G25" s="11">
        <v>50</v>
      </c>
      <c r="H25" s="11">
        <v>50</v>
      </c>
      <c r="I25" s="11">
        <v>0</v>
      </c>
      <c r="J25" s="11">
        <v>0</v>
      </c>
      <c r="K25" s="11">
        <v>0</v>
      </c>
      <c r="L25" s="11">
        <v>0</v>
      </c>
      <c r="M25" s="11">
        <v>0</v>
      </c>
      <c r="N25" s="11">
        <v>0</v>
      </c>
      <c r="O25" s="48">
        <f t="shared" si="12"/>
        <v>100</v>
      </c>
    </row>
    <row r="26" spans="1:16">
      <c r="A26" s="9" t="s">
        <v>31</v>
      </c>
      <c r="B26" s="11"/>
      <c r="C26" s="11"/>
      <c r="D26" s="11"/>
      <c r="E26" s="11"/>
      <c r="F26" s="11" t="s">
        <v>36</v>
      </c>
      <c r="G26" s="11">
        <v>50</v>
      </c>
      <c r="H26" s="11">
        <v>50</v>
      </c>
      <c r="I26" s="11">
        <v>0</v>
      </c>
      <c r="J26" s="11">
        <v>0</v>
      </c>
      <c r="K26" s="11">
        <v>0</v>
      </c>
      <c r="L26" s="11">
        <v>0</v>
      </c>
      <c r="M26" s="11">
        <v>0</v>
      </c>
      <c r="N26" s="11">
        <v>0</v>
      </c>
      <c r="O26" s="48">
        <f t="shared" si="12"/>
        <v>100</v>
      </c>
    </row>
    <row r="27" spans="1:16">
      <c r="A27" s="9" t="s">
        <v>32</v>
      </c>
      <c r="B27" s="11"/>
      <c r="C27" s="11"/>
      <c r="D27" s="11"/>
      <c r="E27" s="11"/>
      <c r="F27" s="11" t="s">
        <v>36</v>
      </c>
      <c r="G27" s="11">
        <v>50</v>
      </c>
      <c r="H27" s="11">
        <v>50</v>
      </c>
      <c r="I27" s="11">
        <v>0</v>
      </c>
      <c r="J27" s="11">
        <v>0</v>
      </c>
      <c r="K27" s="11">
        <v>0</v>
      </c>
      <c r="L27" s="11">
        <v>0</v>
      </c>
      <c r="M27" s="11">
        <v>0</v>
      </c>
      <c r="N27" s="11">
        <v>0</v>
      </c>
      <c r="O27" s="48">
        <f t="shared" si="12"/>
        <v>100</v>
      </c>
    </row>
    <row r="28" spans="1:16" ht="15.75" thickBot="1">
      <c r="A28" s="33" t="s">
        <v>21</v>
      </c>
      <c r="B28" s="28"/>
      <c r="C28" s="28"/>
      <c r="D28" s="28"/>
      <c r="E28" s="28"/>
      <c r="F28" s="28" t="s">
        <v>36</v>
      </c>
      <c r="G28" s="11">
        <v>0</v>
      </c>
      <c r="H28" s="11">
        <v>50</v>
      </c>
      <c r="I28" s="11">
        <v>0</v>
      </c>
      <c r="J28" s="11">
        <v>50</v>
      </c>
      <c r="K28" s="11">
        <v>0</v>
      </c>
      <c r="L28" s="11">
        <v>0</v>
      </c>
      <c r="M28" s="11">
        <v>0</v>
      </c>
      <c r="N28" s="11">
        <v>0</v>
      </c>
      <c r="O28" s="49">
        <f t="shared" si="12"/>
        <v>100</v>
      </c>
    </row>
    <row r="31" spans="1:16" ht="15.75" customHeight="1">
      <c r="A31" s="312" t="s">
        <v>549</v>
      </c>
    </row>
    <row r="32" spans="1:16" ht="15.75" thickBot="1"/>
    <row r="33" spans="2:6" s="26" customFormat="1" ht="15">
      <c r="B33" s="318" t="s">
        <v>534</v>
      </c>
      <c r="C33" s="318" t="s">
        <v>0</v>
      </c>
      <c r="D33" s="308" t="s">
        <v>535</v>
      </c>
      <c r="E33" s="308" t="s">
        <v>535</v>
      </c>
      <c r="F33" s="318" t="s">
        <v>538</v>
      </c>
    </row>
    <row r="34" spans="2:6" s="26" customFormat="1" thickBot="1">
      <c r="B34" s="319"/>
      <c r="C34" s="319"/>
      <c r="D34" s="309" t="s">
        <v>536</v>
      </c>
      <c r="E34" s="309" t="s">
        <v>537</v>
      </c>
      <c r="F34" s="320"/>
    </row>
    <row r="35" spans="2:6" ht="43.5" customHeight="1">
      <c r="B35" s="321">
        <v>1</v>
      </c>
      <c r="C35" s="324" t="s">
        <v>539</v>
      </c>
      <c r="D35" s="327" t="s">
        <v>540</v>
      </c>
      <c r="E35" s="328"/>
      <c r="F35" s="11"/>
    </row>
    <row r="36" spans="2:6" ht="40.5">
      <c r="B36" s="322"/>
      <c r="C36" s="325"/>
      <c r="D36" s="329" t="s">
        <v>541</v>
      </c>
      <c r="E36" s="330"/>
      <c r="F36" s="315" t="s">
        <v>551</v>
      </c>
    </row>
    <row r="37" spans="2:6" ht="40.9" thickBot="1">
      <c r="B37" s="323"/>
      <c r="C37" s="326"/>
      <c r="D37" s="331" t="s">
        <v>542</v>
      </c>
      <c r="E37" s="332"/>
      <c r="F37" s="314" t="s">
        <v>550</v>
      </c>
    </row>
    <row r="38" spans="2:6" ht="15.75" thickBot="1">
      <c r="B38" s="310">
        <v>2</v>
      </c>
      <c r="C38" s="311" t="s">
        <v>543</v>
      </c>
      <c r="D38" s="311" t="s">
        <v>544</v>
      </c>
      <c r="E38" s="311" t="s">
        <v>545</v>
      </c>
      <c r="F38" s="311" t="s">
        <v>552</v>
      </c>
    </row>
    <row r="39" spans="2:6" ht="27.4" thickBot="1">
      <c r="B39" s="310">
        <v>3</v>
      </c>
      <c r="C39" s="311" t="s">
        <v>546</v>
      </c>
      <c r="D39" s="316" t="s">
        <v>547</v>
      </c>
      <c r="E39" s="317"/>
      <c r="F39" s="313" t="s">
        <v>548</v>
      </c>
    </row>
  </sheetData>
  <mergeCells count="22">
    <mergeCell ref="A1:A3"/>
    <mergeCell ref="B1:B2"/>
    <mergeCell ref="C1:C3"/>
    <mergeCell ref="D1:D3"/>
    <mergeCell ref="E1:E3"/>
    <mergeCell ref="G1:O2"/>
    <mergeCell ref="C4:C5"/>
    <mergeCell ref="D4:D5"/>
    <mergeCell ref="E4:E5"/>
    <mergeCell ref="C7:C14"/>
    <mergeCell ref="D7:D14"/>
    <mergeCell ref="E7:E14"/>
    <mergeCell ref="F1:F3"/>
    <mergeCell ref="D39:E39"/>
    <mergeCell ref="B33:B34"/>
    <mergeCell ref="C33:C34"/>
    <mergeCell ref="F33:F34"/>
    <mergeCell ref="B35:B37"/>
    <mergeCell ref="C35:C37"/>
    <mergeCell ref="D35:E35"/>
    <mergeCell ref="D36:E36"/>
    <mergeCell ref="D37:E37"/>
  </mergeCells>
  <hyperlinks>
    <hyperlink ref="A5" r:id="rId1" xr:uid="{00000000-0004-0000-0000-000000000000}"/>
    <hyperlink ref="A14" r:id="rId2" xr:uid="{00000000-0004-0000-0000-000001000000}"/>
    <hyperlink ref="A28" r:id="rId3" xr:uid="{00000000-0004-0000-0000-000002000000}"/>
  </hyperlinks>
  <printOptions horizontalCentered="1"/>
  <pageMargins left="0.70866141732283472" right="0.70866141732283472" top="0.74803149606299213" bottom="0.74803149606299213" header="0.31496062992125984" footer="0.31496062992125984"/>
  <pageSetup paperSize="8" scale="88"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3:G22"/>
  <sheetViews>
    <sheetView view="pageBreakPreview" zoomScaleNormal="132" zoomScaleSheetLayoutView="100" workbookViewId="0">
      <selection activeCell="J8" sqref="J8"/>
    </sheetView>
  </sheetViews>
  <sheetFormatPr defaultRowHeight="14.25"/>
  <cols>
    <col min="2" max="2" width="32.265625" bestFit="1" customWidth="1"/>
    <col min="3" max="3" width="5.73046875" bestFit="1" customWidth="1"/>
    <col min="4" max="4" width="5.265625" bestFit="1" customWidth="1"/>
    <col min="5" max="5" width="14.3984375" bestFit="1" customWidth="1"/>
    <col min="6" max="6" width="16.1328125" bestFit="1" customWidth="1"/>
    <col min="7" max="7" width="18.86328125" bestFit="1" customWidth="1"/>
  </cols>
  <sheetData>
    <row r="3" spans="2:7">
      <c r="B3" s="398" t="s">
        <v>65</v>
      </c>
      <c r="C3" s="399"/>
      <c r="D3" s="399"/>
      <c r="E3" s="399"/>
      <c r="F3" s="399"/>
      <c r="G3" s="399"/>
    </row>
    <row r="4" spans="2:7">
      <c r="B4" s="397" t="s">
        <v>45</v>
      </c>
      <c r="C4" s="397" t="s">
        <v>35</v>
      </c>
      <c r="D4" s="397" t="s">
        <v>46</v>
      </c>
      <c r="E4" s="397" t="s">
        <v>47</v>
      </c>
      <c r="F4" s="397" t="s">
        <v>48</v>
      </c>
      <c r="G4" s="397" t="s">
        <v>74</v>
      </c>
    </row>
    <row r="5" spans="2:7">
      <c r="B5" s="36"/>
      <c r="C5" s="36"/>
      <c r="D5" s="36"/>
      <c r="E5" s="36"/>
      <c r="F5" s="36"/>
      <c r="G5" s="37"/>
    </row>
    <row r="6" spans="2:7">
      <c r="B6" s="38" t="s">
        <v>66</v>
      </c>
      <c r="C6" s="37" t="s">
        <v>49</v>
      </c>
      <c r="D6" s="38"/>
      <c r="E6" s="39"/>
      <c r="F6" s="39">
        <f>'Civil Structural  BOQ'!F156+'Internal Civil BOQ'!F72</f>
        <v>26802662.193750001</v>
      </c>
      <c r="G6" s="38" t="s">
        <v>70</v>
      </c>
    </row>
    <row r="7" spans="2:7">
      <c r="B7" s="38" t="s">
        <v>67</v>
      </c>
      <c r="C7" s="37" t="s">
        <v>49</v>
      </c>
      <c r="D7" s="38"/>
      <c r="E7" s="39"/>
      <c r="F7" s="41">
        <f>' 220KV AIS SWITCHYARD BOQ'!G315+' 220KV AIS SWITCHYARD BOQ'!G328</f>
        <v>245000000</v>
      </c>
      <c r="G7" s="38" t="s">
        <v>70</v>
      </c>
    </row>
    <row r="8" spans="2:7">
      <c r="B8" s="38" t="s">
        <v>68</v>
      </c>
      <c r="C8" s="37" t="s">
        <v>37</v>
      </c>
      <c r="D8" s="38">
        <v>7</v>
      </c>
      <c r="E8" s="39">
        <v>50000000</v>
      </c>
      <c r="F8" s="39">
        <f>D8*E8</f>
        <v>350000000</v>
      </c>
      <c r="G8" s="38" t="s">
        <v>71</v>
      </c>
    </row>
    <row r="9" spans="2:7">
      <c r="B9" s="38" t="s">
        <v>55</v>
      </c>
      <c r="C9" s="37" t="s">
        <v>37</v>
      </c>
      <c r="D9" s="38">
        <f>7+1</f>
        <v>8</v>
      </c>
      <c r="E9" s="39">
        <v>100000</v>
      </c>
      <c r="F9" s="39">
        <f>D9*E9</f>
        <v>800000</v>
      </c>
      <c r="G9" s="38" t="s">
        <v>72</v>
      </c>
    </row>
    <row r="10" spans="2:7">
      <c r="B10" s="38" t="s">
        <v>56</v>
      </c>
      <c r="C10" s="37" t="s">
        <v>49</v>
      </c>
      <c r="D10" s="38"/>
      <c r="E10" s="39"/>
      <c r="F10" s="39">
        <f>2500000</f>
        <v>2500000</v>
      </c>
      <c r="G10" s="38" t="s">
        <v>72</v>
      </c>
    </row>
    <row r="11" spans="2:7">
      <c r="B11" s="38" t="s">
        <v>57</v>
      </c>
      <c r="C11" s="37" t="s">
        <v>58</v>
      </c>
      <c r="D11" s="38">
        <v>1</v>
      </c>
      <c r="E11" s="46">
        <v>10000000</v>
      </c>
      <c r="F11" s="39">
        <f>D11*E11</f>
        <v>10000000</v>
      </c>
      <c r="G11" s="38" t="s">
        <v>73</v>
      </c>
    </row>
    <row r="12" spans="2:7">
      <c r="B12" s="38" t="s">
        <v>69</v>
      </c>
      <c r="C12" s="37"/>
      <c r="D12" s="38"/>
      <c r="E12" s="39"/>
      <c r="F12" s="39"/>
      <c r="G12" s="38"/>
    </row>
    <row r="13" spans="2:7">
      <c r="B13" s="38" t="s">
        <v>50</v>
      </c>
      <c r="C13" s="37" t="s">
        <v>51</v>
      </c>
      <c r="D13" s="38">
        <v>9000</v>
      </c>
      <c r="E13" s="39">
        <f>2700</f>
        <v>2700</v>
      </c>
      <c r="F13" s="39">
        <f t="shared" ref="F13:F16" si="0">D13*E13</f>
        <v>24300000</v>
      </c>
      <c r="G13" s="38" t="s">
        <v>72</v>
      </c>
    </row>
    <row r="14" spans="2:7">
      <c r="B14" s="38" t="s">
        <v>52</v>
      </c>
      <c r="C14" s="37" t="s">
        <v>51</v>
      </c>
      <c r="D14" s="38">
        <v>700</v>
      </c>
      <c r="E14" s="39">
        <v>2200</v>
      </c>
      <c r="F14" s="39">
        <f t="shared" si="0"/>
        <v>1540000</v>
      </c>
      <c r="G14" s="38" t="s">
        <v>72</v>
      </c>
    </row>
    <row r="15" spans="2:7">
      <c r="B15" s="38" t="s">
        <v>53</v>
      </c>
      <c r="C15" s="37" t="s">
        <v>37</v>
      </c>
      <c r="D15" s="38">
        <f>36*2</f>
        <v>72</v>
      </c>
      <c r="E15" s="39">
        <v>20000</v>
      </c>
      <c r="F15" s="39">
        <f t="shared" si="0"/>
        <v>1440000</v>
      </c>
      <c r="G15" s="38" t="s">
        <v>72</v>
      </c>
    </row>
    <row r="16" spans="2:7">
      <c r="B16" s="38" t="s">
        <v>54</v>
      </c>
      <c r="C16" s="37" t="s">
        <v>37</v>
      </c>
      <c r="D16" s="38">
        <v>8</v>
      </c>
      <c r="E16" s="39">
        <v>1000000</v>
      </c>
      <c r="F16" s="39">
        <f t="shared" si="0"/>
        <v>8000000</v>
      </c>
      <c r="G16" s="38" t="s">
        <v>72</v>
      </c>
    </row>
    <row r="17" spans="2:7">
      <c r="B17" s="38"/>
      <c r="C17" s="38"/>
      <c r="D17" s="38"/>
      <c r="E17" s="38"/>
      <c r="F17" s="38"/>
      <c r="G17" s="38"/>
    </row>
    <row r="18" spans="2:7">
      <c r="B18" s="38" t="s">
        <v>59</v>
      </c>
      <c r="C18" s="37"/>
      <c r="D18" s="38"/>
      <c r="E18" s="38"/>
      <c r="F18" s="40">
        <f>SUM(F6:F16)</f>
        <v>670382662.19375002</v>
      </c>
      <c r="G18" s="38"/>
    </row>
    <row r="19" spans="2:7" s="44" customFormat="1">
      <c r="B19" s="42" t="s">
        <v>60</v>
      </c>
      <c r="C19" s="36"/>
      <c r="D19" s="42"/>
      <c r="E19" s="42"/>
      <c r="F19" s="43">
        <f>F18/10000000</f>
        <v>67.038266219375004</v>
      </c>
      <c r="G19" s="42" t="s">
        <v>61</v>
      </c>
    </row>
    <row r="20" spans="2:7">
      <c r="B20" s="38"/>
      <c r="C20" s="37"/>
      <c r="D20" s="45"/>
      <c r="E20" s="38"/>
      <c r="F20" s="40">
        <f>F19</f>
        <v>67.038266219375004</v>
      </c>
      <c r="G20" s="38"/>
    </row>
    <row r="21" spans="2:7">
      <c r="B21" s="38" t="s">
        <v>62</v>
      </c>
      <c r="C21" s="37"/>
      <c r="D21" s="38"/>
      <c r="E21" s="38"/>
      <c r="F21" s="40">
        <f>F19*0.18</f>
        <v>12.066887919487501</v>
      </c>
      <c r="G21" s="38" t="s">
        <v>63</v>
      </c>
    </row>
    <row r="22" spans="2:7">
      <c r="B22" s="38" t="s">
        <v>64</v>
      </c>
      <c r="C22" s="37"/>
      <c r="D22" s="38"/>
      <c r="E22" s="38"/>
      <c r="F22" s="40">
        <f>F20+F21</f>
        <v>79.105154138862503</v>
      </c>
      <c r="G22" s="38" t="s">
        <v>61</v>
      </c>
    </row>
  </sheetData>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36"/>
  <sheetViews>
    <sheetView zoomScale="85" zoomScaleNormal="85" zoomScaleSheetLayoutView="85" workbookViewId="0">
      <pane ySplit="9" topLeftCell="A38" activePane="bottomLeft" state="frozen"/>
      <selection pane="bottomLeft" activeCell="E165" sqref="E165:F167"/>
    </sheetView>
  </sheetViews>
  <sheetFormatPr defaultColWidth="28.3984375" defaultRowHeight="15.75"/>
  <cols>
    <col min="1" max="1" width="8.73046875" style="195" customWidth="1"/>
    <col min="2" max="2" width="113.265625" style="53" customWidth="1"/>
    <col min="3" max="3" width="9.1328125" style="53" customWidth="1"/>
    <col min="4" max="4" width="12" style="109" customWidth="1"/>
    <col min="5" max="5" width="9.86328125" style="109" customWidth="1"/>
    <col min="6" max="6" width="17" style="199" customWidth="1"/>
    <col min="7" max="7" width="28.3984375" style="53"/>
    <col min="8" max="16384" width="28.3984375" style="104"/>
  </cols>
  <sheetData>
    <row r="1" spans="1:6">
      <c r="A1" s="378" t="s">
        <v>77</v>
      </c>
      <c r="B1" s="378"/>
      <c r="C1" s="52"/>
      <c r="D1" s="372" t="s">
        <v>78</v>
      </c>
      <c r="E1" s="372"/>
      <c r="F1" s="372"/>
    </row>
    <row r="2" spans="1:6">
      <c r="A2" s="379"/>
      <c r="B2" s="373"/>
      <c r="C2" s="373"/>
      <c r="D2" s="373"/>
      <c r="E2" s="373"/>
      <c r="F2" s="373"/>
    </row>
    <row r="3" spans="1:6" ht="18">
      <c r="A3" s="380" t="s">
        <v>79</v>
      </c>
      <c r="B3" s="380"/>
      <c r="C3" s="380"/>
      <c r="D3" s="380"/>
      <c r="E3" s="380"/>
      <c r="F3" s="380"/>
    </row>
    <row r="4" spans="1:6">
      <c r="A4" s="372"/>
      <c r="B4" s="373"/>
      <c r="C4" s="373"/>
      <c r="D4" s="373"/>
      <c r="E4" s="373"/>
      <c r="F4" s="373"/>
    </row>
    <row r="5" spans="1:6">
      <c r="A5" s="371" t="s">
        <v>80</v>
      </c>
      <c r="B5" s="371"/>
      <c r="C5" s="371"/>
      <c r="D5" s="371"/>
      <c r="E5" s="371"/>
      <c r="F5" s="371"/>
    </row>
    <row r="6" spans="1:6">
      <c r="A6" s="371"/>
      <c r="B6" s="371"/>
      <c r="C6" s="371"/>
      <c r="D6" s="371"/>
      <c r="E6" s="371"/>
      <c r="F6" s="371"/>
    </row>
    <row r="7" spans="1:6">
      <c r="A7" s="372" t="s">
        <v>81</v>
      </c>
      <c r="B7" s="372"/>
      <c r="C7" s="372"/>
      <c r="D7" s="372"/>
      <c r="E7" s="372"/>
      <c r="F7" s="372"/>
    </row>
    <row r="8" spans="1:6">
      <c r="A8" s="372"/>
      <c r="B8" s="373"/>
      <c r="C8" s="373"/>
      <c r="D8" s="373"/>
      <c r="E8" s="373"/>
      <c r="F8" s="373"/>
    </row>
    <row r="9" spans="1:6">
      <c r="A9" s="54" t="s">
        <v>82</v>
      </c>
      <c r="B9" s="55" t="s">
        <v>83</v>
      </c>
      <c r="C9" s="56" t="s">
        <v>84</v>
      </c>
      <c r="D9" s="56" t="s">
        <v>85</v>
      </c>
      <c r="E9" s="57" t="s">
        <v>86</v>
      </c>
      <c r="F9" s="57" t="s">
        <v>87</v>
      </c>
    </row>
    <row r="10" spans="1:6">
      <c r="A10" s="54">
        <v>1</v>
      </c>
      <c r="B10" s="58" t="s">
        <v>88</v>
      </c>
      <c r="C10" s="59"/>
      <c r="D10" s="60"/>
      <c r="E10" s="61"/>
      <c r="F10" s="62"/>
    </row>
    <row r="11" spans="1:6" ht="126">
      <c r="A11" s="63"/>
      <c r="B11" s="64" t="s">
        <v>89</v>
      </c>
      <c r="C11" s="59"/>
      <c r="D11" s="60"/>
      <c r="E11" s="61"/>
      <c r="F11" s="62"/>
    </row>
    <row r="12" spans="1:6" ht="78.75">
      <c r="A12" s="54"/>
      <c r="B12" s="64" t="s">
        <v>90</v>
      </c>
      <c r="C12" s="59"/>
      <c r="D12" s="60"/>
      <c r="E12" s="61"/>
      <c r="F12" s="62"/>
    </row>
    <row r="13" spans="1:6" ht="63">
      <c r="A13" s="65">
        <v>1.1000000000000001</v>
      </c>
      <c r="B13" s="66" t="s">
        <v>91</v>
      </c>
      <c r="C13" s="59"/>
      <c r="D13" s="60"/>
      <c r="E13" s="61"/>
      <c r="F13" s="62"/>
    </row>
    <row r="14" spans="1:6">
      <c r="A14" s="63" t="s">
        <v>92</v>
      </c>
      <c r="B14" s="67" t="s">
        <v>93</v>
      </c>
      <c r="C14" s="68" t="s">
        <v>94</v>
      </c>
      <c r="D14" s="69">
        <v>662</v>
      </c>
      <c r="E14" s="61">
        <v>170</v>
      </c>
      <c r="F14" s="70">
        <f>E14*D14</f>
        <v>112540</v>
      </c>
    </row>
    <row r="15" spans="1:6">
      <c r="A15" s="63" t="s">
        <v>95</v>
      </c>
      <c r="B15" s="67" t="s">
        <v>96</v>
      </c>
      <c r="C15" s="68" t="s">
        <v>94</v>
      </c>
      <c r="D15" s="69">
        <v>530</v>
      </c>
      <c r="E15" s="61">
        <v>190</v>
      </c>
      <c r="F15" s="70">
        <f>E15*D15</f>
        <v>100700</v>
      </c>
    </row>
    <row r="16" spans="1:6">
      <c r="A16" s="63" t="s">
        <v>97</v>
      </c>
      <c r="B16" s="67" t="s">
        <v>98</v>
      </c>
      <c r="C16" s="68" t="s">
        <v>94</v>
      </c>
      <c r="D16" s="69" t="s">
        <v>99</v>
      </c>
      <c r="E16" s="61">
        <v>300</v>
      </c>
      <c r="F16" s="70"/>
    </row>
    <row r="17" spans="1:6" ht="47.25">
      <c r="A17" s="65">
        <v>1.2</v>
      </c>
      <c r="B17" s="71" t="s">
        <v>100</v>
      </c>
      <c r="C17" s="60"/>
      <c r="D17" s="72"/>
      <c r="E17" s="73"/>
      <c r="F17" s="62"/>
    </row>
    <row r="18" spans="1:6">
      <c r="A18" s="63" t="s">
        <v>92</v>
      </c>
      <c r="B18" s="67" t="s">
        <v>93</v>
      </c>
      <c r="C18" s="60" t="s">
        <v>94</v>
      </c>
      <c r="D18" s="69" t="s">
        <v>99</v>
      </c>
      <c r="E18" s="61">
        <v>1200</v>
      </c>
      <c r="F18" s="70"/>
    </row>
    <row r="19" spans="1:6">
      <c r="A19" s="63" t="s">
        <v>95</v>
      </c>
      <c r="B19" s="67" t="s">
        <v>96</v>
      </c>
      <c r="C19" s="60" t="s">
        <v>94</v>
      </c>
      <c r="D19" s="69" t="s">
        <v>99</v>
      </c>
      <c r="E19" s="61">
        <v>1400</v>
      </c>
      <c r="F19" s="70"/>
    </row>
    <row r="20" spans="1:6" ht="31.5">
      <c r="A20" s="74">
        <v>1.3</v>
      </c>
      <c r="B20" s="71" t="s">
        <v>101</v>
      </c>
      <c r="C20" s="75"/>
      <c r="D20" s="69"/>
      <c r="E20" s="61"/>
      <c r="F20" s="62"/>
    </row>
    <row r="21" spans="1:6">
      <c r="A21" s="63" t="s">
        <v>92</v>
      </c>
      <c r="B21" s="67" t="s">
        <v>93</v>
      </c>
      <c r="C21" s="60" t="s">
        <v>94</v>
      </c>
      <c r="D21" s="69" t="s">
        <v>99</v>
      </c>
      <c r="E21" s="61">
        <v>1800</v>
      </c>
      <c r="F21" s="62"/>
    </row>
    <row r="22" spans="1:6">
      <c r="A22" s="63" t="s">
        <v>95</v>
      </c>
      <c r="B22" s="67" t="s">
        <v>96</v>
      </c>
      <c r="C22" s="60" t="s">
        <v>94</v>
      </c>
      <c r="D22" s="69" t="s">
        <v>99</v>
      </c>
      <c r="E22" s="61">
        <v>2150</v>
      </c>
      <c r="F22" s="62"/>
    </row>
    <row r="23" spans="1:6">
      <c r="A23" s="63"/>
      <c r="B23" s="67"/>
      <c r="C23" s="68"/>
      <c r="D23" s="69"/>
      <c r="E23" s="61"/>
      <c r="F23" s="62"/>
    </row>
    <row r="24" spans="1:6">
      <c r="A24" s="63">
        <v>1.4</v>
      </c>
      <c r="B24" s="58" t="s">
        <v>102</v>
      </c>
      <c r="C24" s="60"/>
      <c r="D24" s="69"/>
      <c r="E24" s="61"/>
      <c r="F24" s="62"/>
    </row>
    <row r="25" spans="1:6" ht="94.5">
      <c r="A25" s="76" t="s">
        <v>92</v>
      </c>
      <c r="B25" s="77" t="s">
        <v>103</v>
      </c>
      <c r="C25" s="78" t="s">
        <v>94</v>
      </c>
      <c r="D25" s="79">
        <v>350</v>
      </c>
      <c r="E25" s="61">
        <v>90</v>
      </c>
      <c r="F25" s="70">
        <f>E25*D25</f>
        <v>31500</v>
      </c>
    </row>
    <row r="26" spans="1:6" ht="78.75">
      <c r="A26" s="76" t="s">
        <v>95</v>
      </c>
      <c r="B26" s="80" t="s">
        <v>104</v>
      </c>
      <c r="C26" s="78" t="s">
        <v>94</v>
      </c>
      <c r="D26" s="78">
        <v>1048</v>
      </c>
      <c r="E26" s="61">
        <v>420</v>
      </c>
      <c r="F26" s="70">
        <f>E26*D26</f>
        <v>440160</v>
      </c>
    </row>
    <row r="27" spans="1:6">
      <c r="A27" s="76" t="s">
        <v>97</v>
      </c>
      <c r="B27" s="81" t="s">
        <v>105</v>
      </c>
      <c r="C27" s="78" t="s">
        <v>94</v>
      </c>
      <c r="D27" s="78">
        <v>843</v>
      </c>
      <c r="E27" s="82">
        <v>150</v>
      </c>
      <c r="F27" s="70">
        <f>E27*D27</f>
        <v>126450</v>
      </c>
    </row>
    <row r="28" spans="1:6">
      <c r="A28" s="83"/>
      <c r="B28" s="84" t="s">
        <v>106</v>
      </c>
      <c r="C28" s="85"/>
      <c r="D28" s="86"/>
      <c r="E28" s="87"/>
      <c r="F28" s="88"/>
    </row>
    <row r="29" spans="1:6">
      <c r="A29" s="63"/>
      <c r="B29" s="58"/>
      <c r="C29" s="60"/>
      <c r="D29" s="79"/>
      <c r="E29" s="61"/>
      <c r="F29" s="62"/>
    </row>
    <row r="30" spans="1:6">
      <c r="A30" s="54">
        <v>2</v>
      </c>
      <c r="B30" s="58" t="s">
        <v>107</v>
      </c>
      <c r="C30" s="60"/>
      <c r="D30" s="79"/>
      <c r="E30" s="61"/>
      <c r="F30" s="62"/>
    </row>
    <row r="31" spans="1:6" ht="78.75">
      <c r="A31" s="63">
        <v>2.1</v>
      </c>
      <c r="B31" s="64" t="s">
        <v>108</v>
      </c>
      <c r="C31" s="60" t="s">
        <v>109</v>
      </c>
      <c r="D31" s="79">
        <v>620</v>
      </c>
      <c r="E31" s="61">
        <v>680</v>
      </c>
      <c r="F31" s="70">
        <f>E31*D31</f>
        <v>421600</v>
      </c>
    </row>
    <row r="32" spans="1:6" ht="47.25">
      <c r="A32" s="63">
        <v>2.2000000000000002</v>
      </c>
      <c r="B32" s="64" t="s">
        <v>110</v>
      </c>
      <c r="C32" s="60" t="s">
        <v>109</v>
      </c>
      <c r="D32" s="79">
        <v>835</v>
      </c>
      <c r="E32" s="61">
        <v>90</v>
      </c>
      <c r="F32" s="70">
        <f>E32*D32</f>
        <v>75150</v>
      </c>
    </row>
    <row r="33" spans="1:6" ht="47.25">
      <c r="A33" s="63">
        <v>2.2999999999999998</v>
      </c>
      <c r="B33" s="64" t="s">
        <v>111</v>
      </c>
      <c r="C33" s="60" t="s">
        <v>112</v>
      </c>
      <c r="D33" s="79">
        <v>1326</v>
      </c>
      <c r="E33" s="61">
        <v>550</v>
      </c>
      <c r="F33" s="70">
        <f>E33*D33</f>
        <v>729300</v>
      </c>
    </row>
    <row r="34" spans="1:6">
      <c r="A34" s="83"/>
      <c r="B34" s="84" t="s">
        <v>113</v>
      </c>
      <c r="C34" s="85"/>
      <c r="D34" s="86"/>
      <c r="E34" s="87"/>
      <c r="F34" s="88"/>
    </row>
    <row r="35" spans="1:6">
      <c r="A35" s="63"/>
      <c r="B35" s="58"/>
      <c r="C35" s="60"/>
      <c r="D35" s="79"/>
      <c r="E35" s="61"/>
      <c r="F35" s="62"/>
    </row>
    <row r="36" spans="1:6" s="92" customFormat="1">
      <c r="A36" s="89">
        <v>3</v>
      </c>
      <c r="B36" s="90" t="s">
        <v>114</v>
      </c>
      <c r="C36" s="91"/>
      <c r="D36" s="91"/>
      <c r="E36" s="91"/>
      <c r="F36" s="91"/>
    </row>
    <row r="37" spans="1:6" s="92" customFormat="1">
      <c r="A37" s="93"/>
      <c r="B37" s="94" t="s">
        <v>115</v>
      </c>
      <c r="C37" s="91"/>
      <c r="D37" s="91"/>
      <c r="E37" s="91"/>
      <c r="F37" s="91"/>
    </row>
    <row r="38" spans="1:6" s="97" customFormat="1" ht="47.25">
      <c r="A38" s="91" t="s">
        <v>116</v>
      </c>
      <c r="B38" s="95" t="s">
        <v>117</v>
      </c>
      <c r="C38" s="91"/>
      <c r="D38" s="91"/>
      <c r="E38" s="96"/>
      <c r="F38" s="96"/>
    </row>
    <row r="39" spans="1:6" s="97" customFormat="1">
      <c r="A39" s="91" t="s">
        <v>118</v>
      </c>
      <c r="B39" s="95" t="s">
        <v>119</v>
      </c>
      <c r="C39" s="91"/>
      <c r="D39" s="91"/>
      <c r="E39" s="96"/>
      <c r="F39" s="96"/>
    </row>
    <row r="40" spans="1:6" s="97" customFormat="1" ht="47.25">
      <c r="A40" s="91" t="s">
        <v>120</v>
      </c>
      <c r="B40" s="95" t="s">
        <v>121</v>
      </c>
      <c r="C40" s="91"/>
      <c r="D40" s="91"/>
      <c r="E40" s="96"/>
      <c r="F40" s="96"/>
    </row>
    <row r="41" spans="1:6" s="97" customFormat="1" ht="63">
      <c r="A41" s="91" t="s">
        <v>122</v>
      </c>
      <c r="B41" s="95" t="s">
        <v>123</v>
      </c>
      <c r="C41" s="91"/>
      <c r="D41" s="91"/>
      <c r="E41" s="96"/>
      <c r="F41" s="96"/>
    </row>
    <row r="42" spans="1:6" s="97" customFormat="1" ht="31.5">
      <c r="A42" s="91" t="s">
        <v>124</v>
      </c>
      <c r="B42" s="95" t="s">
        <v>125</v>
      </c>
      <c r="C42" s="91"/>
      <c r="D42" s="91"/>
      <c r="E42" s="96"/>
      <c r="F42" s="96"/>
    </row>
    <row r="43" spans="1:6" s="97" customFormat="1">
      <c r="A43" s="91" t="s">
        <v>126</v>
      </c>
      <c r="B43" s="95" t="s">
        <v>127</v>
      </c>
      <c r="C43" s="91"/>
      <c r="D43" s="91"/>
      <c r="E43" s="96"/>
      <c r="F43" s="96"/>
    </row>
    <row r="44" spans="1:6" s="97" customFormat="1">
      <c r="A44" s="91" t="s">
        <v>128</v>
      </c>
      <c r="B44" s="95" t="s">
        <v>129</v>
      </c>
      <c r="C44" s="91"/>
      <c r="D44" s="91"/>
      <c r="E44" s="96"/>
      <c r="F44" s="96"/>
    </row>
    <row r="45" spans="1:6" s="97" customFormat="1" ht="31.5">
      <c r="A45" s="91" t="s">
        <v>130</v>
      </c>
      <c r="B45" s="95" t="s">
        <v>131</v>
      </c>
      <c r="C45" s="91"/>
      <c r="D45" s="91"/>
      <c r="E45" s="96"/>
      <c r="F45" s="96"/>
    </row>
    <row r="46" spans="1:6" s="97" customFormat="1">
      <c r="A46" s="91" t="s">
        <v>92</v>
      </c>
      <c r="B46" s="95" t="s">
        <v>132</v>
      </c>
      <c r="C46" s="91"/>
      <c r="D46" s="91"/>
      <c r="E46" s="96"/>
      <c r="F46" s="96"/>
    </row>
    <row r="47" spans="1:6" s="97" customFormat="1" ht="31.5">
      <c r="A47" s="91" t="s">
        <v>133</v>
      </c>
      <c r="B47" s="95" t="s">
        <v>134</v>
      </c>
      <c r="C47" s="91"/>
      <c r="D47" s="91"/>
      <c r="E47" s="96"/>
      <c r="F47" s="96"/>
    </row>
    <row r="48" spans="1:6" s="97" customFormat="1" ht="31.5">
      <c r="A48" s="91" t="s">
        <v>135</v>
      </c>
      <c r="B48" s="95" t="s">
        <v>136</v>
      </c>
      <c r="C48" s="91"/>
      <c r="D48" s="91"/>
      <c r="E48" s="96"/>
      <c r="F48" s="96"/>
    </row>
    <row r="49" spans="1:7" s="97" customFormat="1" ht="31.5">
      <c r="A49" s="91" t="s">
        <v>137</v>
      </c>
      <c r="B49" s="94" t="s">
        <v>138</v>
      </c>
      <c r="C49" s="91"/>
      <c r="D49" s="91"/>
      <c r="E49" s="91"/>
      <c r="F49" s="91"/>
    </row>
    <row r="50" spans="1:7" s="97" customFormat="1" ht="31.5">
      <c r="A50" s="91" t="s">
        <v>139</v>
      </c>
      <c r="B50" s="94" t="s">
        <v>140</v>
      </c>
      <c r="C50" s="91"/>
      <c r="D50" s="91"/>
      <c r="E50" s="91"/>
      <c r="F50" s="91"/>
    </row>
    <row r="51" spans="1:7" s="97" customFormat="1">
      <c r="A51" s="91" t="s">
        <v>141</v>
      </c>
      <c r="B51" s="94" t="s">
        <v>142</v>
      </c>
      <c r="C51" s="91"/>
      <c r="D51" s="91"/>
      <c r="E51" s="91"/>
      <c r="F51" s="91"/>
    </row>
    <row r="52" spans="1:7" s="97" customFormat="1" ht="31.5">
      <c r="A52" s="91" t="s">
        <v>143</v>
      </c>
      <c r="B52" s="94" t="s">
        <v>144</v>
      </c>
      <c r="C52" s="91"/>
      <c r="D52" s="91"/>
      <c r="E52" s="91"/>
      <c r="F52" s="91"/>
    </row>
    <row r="53" spans="1:7" s="97" customFormat="1" ht="47.25">
      <c r="A53" s="91" t="s">
        <v>145</v>
      </c>
      <c r="B53" s="98" t="s">
        <v>146</v>
      </c>
      <c r="C53" s="91"/>
      <c r="D53" s="91"/>
      <c r="E53" s="91"/>
      <c r="F53" s="91"/>
    </row>
    <row r="54" spans="1:7" s="97" customFormat="1" ht="31.5">
      <c r="A54" s="91" t="s">
        <v>147</v>
      </c>
      <c r="B54" s="99" t="s">
        <v>148</v>
      </c>
      <c r="C54" s="91"/>
      <c r="D54" s="91"/>
      <c r="E54" s="91"/>
      <c r="F54" s="91"/>
    </row>
    <row r="55" spans="1:7" s="97" customFormat="1">
      <c r="A55" s="91">
        <v>3.1</v>
      </c>
      <c r="B55" s="90" t="s">
        <v>149</v>
      </c>
      <c r="C55" s="100"/>
      <c r="D55" s="101"/>
      <c r="E55" s="101"/>
      <c r="F55" s="96"/>
    </row>
    <row r="56" spans="1:7" ht="47.25">
      <c r="A56" s="102"/>
      <c r="B56" s="103" t="s">
        <v>150</v>
      </c>
      <c r="C56" s="60"/>
      <c r="D56" s="61"/>
      <c r="E56" s="61"/>
      <c r="F56" s="62"/>
    </row>
    <row r="57" spans="1:7">
      <c r="A57" s="105" t="s">
        <v>92</v>
      </c>
      <c r="B57" s="106" t="s">
        <v>151</v>
      </c>
      <c r="C57" s="60" t="s">
        <v>94</v>
      </c>
      <c r="D57" s="69">
        <v>45</v>
      </c>
      <c r="E57" s="61">
        <v>5950</v>
      </c>
      <c r="F57" s="70">
        <f>E57*D57</f>
        <v>267750</v>
      </c>
    </row>
    <row r="58" spans="1:7">
      <c r="A58" s="105" t="s">
        <v>95</v>
      </c>
      <c r="B58" s="106" t="s">
        <v>152</v>
      </c>
      <c r="C58" s="60" t="s">
        <v>94</v>
      </c>
      <c r="D58" s="69">
        <v>169</v>
      </c>
      <c r="E58" s="61">
        <v>5950</v>
      </c>
      <c r="F58" s="70">
        <f>E58*D58</f>
        <v>1005550</v>
      </c>
    </row>
    <row r="59" spans="1:7">
      <c r="A59" s="63">
        <v>3.2</v>
      </c>
      <c r="B59" s="58" t="s">
        <v>153</v>
      </c>
      <c r="C59" s="59"/>
      <c r="D59" s="61"/>
      <c r="E59" s="61"/>
      <c r="F59" s="62"/>
    </row>
    <row r="60" spans="1:7" ht="141.75">
      <c r="A60" s="63"/>
      <c r="B60" s="107" t="s">
        <v>154</v>
      </c>
      <c r="C60" s="59"/>
      <c r="D60" s="61"/>
      <c r="E60" s="59"/>
      <c r="F60" s="61"/>
    </row>
    <row r="61" spans="1:7" ht="63">
      <c r="A61" s="63"/>
      <c r="B61" s="81" t="s">
        <v>155</v>
      </c>
      <c r="C61" s="59"/>
      <c r="D61" s="61"/>
      <c r="E61" s="68"/>
      <c r="F61" s="61"/>
    </row>
    <row r="62" spans="1:7" ht="31.5">
      <c r="A62" s="63" t="s">
        <v>156</v>
      </c>
      <c r="B62" s="94" t="s">
        <v>157</v>
      </c>
      <c r="C62" s="59"/>
      <c r="D62" s="61"/>
      <c r="E62" s="68"/>
      <c r="F62" s="61"/>
    </row>
    <row r="63" spans="1:7">
      <c r="A63" s="69" t="s">
        <v>92</v>
      </c>
      <c r="B63" s="94" t="s">
        <v>158</v>
      </c>
      <c r="C63" s="108" t="s">
        <v>159</v>
      </c>
      <c r="D63" s="69">
        <v>142</v>
      </c>
      <c r="E63" s="61">
        <v>7600</v>
      </c>
      <c r="F63" s="70">
        <f>E63*D63</f>
        <v>1079200</v>
      </c>
      <c r="G63" s="109"/>
    </row>
    <row r="64" spans="1:7">
      <c r="A64" s="69" t="s">
        <v>95</v>
      </c>
      <c r="B64" s="94" t="s">
        <v>160</v>
      </c>
      <c r="C64" s="108" t="s">
        <v>159</v>
      </c>
      <c r="D64" s="69">
        <v>66</v>
      </c>
      <c r="E64" s="61">
        <v>7900</v>
      </c>
      <c r="F64" s="70">
        <f>E64*D64</f>
        <v>521400</v>
      </c>
      <c r="G64" s="109"/>
    </row>
    <row r="65" spans="1:8">
      <c r="A65" s="69" t="s">
        <v>97</v>
      </c>
      <c r="B65" s="110" t="s">
        <v>161</v>
      </c>
      <c r="C65" s="108" t="s">
        <v>159</v>
      </c>
      <c r="D65" s="69">
        <v>170</v>
      </c>
      <c r="E65" s="61">
        <v>7800</v>
      </c>
      <c r="F65" s="70">
        <f t="shared" ref="F65:F67" si="0">E65*D65</f>
        <v>1326000</v>
      </c>
      <c r="G65" s="109"/>
    </row>
    <row r="66" spans="1:8">
      <c r="A66" s="69" t="s">
        <v>162</v>
      </c>
      <c r="B66" s="110" t="s">
        <v>163</v>
      </c>
      <c r="C66" s="108" t="s">
        <v>159</v>
      </c>
      <c r="D66" s="69">
        <v>210</v>
      </c>
      <c r="E66" s="61">
        <v>7800</v>
      </c>
      <c r="F66" s="70">
        <f t="shared" si="0"/>
        <v>1638000</v>
      </c>
      <c r="G66" s="109"/>
    </row>
    <row r="67" spans="1:8">
      <c r="A67" s="69" t="s">
        <v>164</v>
      </c>
      <c r="B67" s="110" t="s">
        <v>165</v>
      </c>
      <c r="C67" s="108" t="s">
        <v>159</v>
      </c>
      <c r="D67" s="69">
        <v>2</v>
      </c>
      <c r="E67" s="61">
        <v>9000</v>
      </c>
      <c r="F67" s="70">
        <f t="shared" si="0"/>
        <v>18000</v>
      </c>
      <c r="G67" s="109"/>
    </row>
    <row r="68" spans="1:8">
      <c r="A68" s="111" t="s">
        <v>166</v>
      </c>
      <c r="B68" s="110" t="s">
        <v>167</v>
      </c>
      <c r="C68" s="108" t="s">
        <v>159</v>
      </c>
      <c r="D68" s="69">
        <v>1</v>
      </c>
      <c r="E68" s="61">
        <v>9000</v>
      </c>
      <c r="F68" s="70">
        <f>E68*D68</f>
        <v>9000</v>
      </c>
      <c r="G68" s="109"/>
    </row>
    <row r="69" spans="1:8">
      <c r="A69" s="111" t="s">
        <v>168</v>
      </c>
      <c r="B69" s="110" t="s">
        <v>169</v>
      </c>
      <c r="C69" s="108" t="s">
        <v>159</v>
      </c>
      <c r="D69" s="69">
        <v>26</v>
      </c>
      <c r="E69" s="61">
        <v>9000</v>
      </c>
      <c r="F69" s="70">
        <f>E69*D69</f>
        <v>234000</v>
      </c>
      <c r="G69" s="109"/>
    </row>
    <row r="70" spans="1:8">
      <c r="A70" s="111" t="s">
        <v>170</v>
      </c>
      <c r="B70" s="110" t="s">
        <v>171</v>
      </c>
      <c r="C70" s="108" t="s">
        <v>172</v>
      </c>
      <c r="D70" s="69">
        <v>170</v>
      </c>
      <c r="E70" s="61">
        <v>2100</v>
      </c>
      <c r="F70" s="70">
        <f>E70*D70</f>
        <v>357000</v>
      </c>
      <c r="G70" s="109"/>
    </row>
    <row r="71" spans="1:8" ht="31.5">
      <c r="A71" s="63" t="s">
        <v>173</v>
      </c>
      <c r="B71" s="94" t="s">
        <v>174</v>
      </c>
      <c r="C71" s="108" t="s">
        <v>94</v>
      </c>
      <c r="D71" s="69">
        <v>3</v>
      </c>
      <c r="E71" s="61">
        <v>8250</v>
      </c>
      <c r="F71" s="70">
        <f>E71*D71</f>
        <v>24750</v>
      </c>
      <c r="G71" s="109"/>
    </row>
    <row r="72" spans="1:8" ht="31.5">
      <c r="A72" s="63" t="s">
        <v>175</v>
      </c>
      <c r="B72" s="94" t="s">
        <v>176</v>
      </c>
      <c r="C72" s="108"/>
      <c r="D72" s="69"/>
      <c r="E72" s="61"/>
      <c r="F72" s="62"/>
      <c r="G72" s="109"/>
    </row>
    <row r="73" spans="1:8">
      <c r="A73" s="63" t="s">
        <v>92</v>
      </c>
      <c r="B73" s="94" t="s">
        <v>177</v>
      </c>
      <c r="C73" s="108" t="s">
        <v>94</v>
      </c>
      <c r="D73" s="69">
        <v>93</v>
      </c>
      <c r="E73" s="61">
        <v>7500</v>
      </c>
      <c r="F73" s="70">
        <f>E73*D73</f>
        <v>697500</v>
      </c>
      <c r="G73" s="109"/>
    </row>
    <row r="74" spans="1:8">
      <c r="A74" s="112"/>
      <c r="B74" s="113" t="s">
        <v>178</v>
      </c>
      <c r="C74" s="85"/>
      <c r="D74" s="114"/>
      <c r="E74" s="112"/>
      <c r="F74" s="114"/>
      <c r="G74" s="115"/>
      <c r="H74" s="116"/>
    </row>
    <row r="75" spans="1:8">
      <c r="A75" s="73"/>
      <c r="B75" s="103"/>
      <c r="C75" s="60"/>
      <c r="D75" s="73"/>
      <c r="E75" s="61"/>
      <c r="F75" s="62"/>
      <c r="G75" s="117"/>
      <c r="H75" s="116"/>
    </row>
    <row r="76" spans="1:8">
      <c r="A76" s="118">
        <v>4</v>
      </c>
      <c r="B76" s="58" t="s">
        <v>179</v>
      </c>
      <c r="C76" s="91"/>
      <c r="D76" s="73"/>
      <c r="E76" s="73"/>
      <c r="F76" s="73"/>
    </row>
    <row r="77" spans="1:8" ht="126">
      <c r="A77" s="119">
        <v>4.0999999999999996</v>
      </c>
      <c r="B77" s="120" t="s">
        <v>180</v>
      </c>
      <c r="C77" s="91"/>
      <c r="D77" s="61"/>
      <c r="E77" s="73"/>
      <c r="F77" s="62"/>
    </row>
    <row r="78" spans="1:8">
      <c r="A78" s="91" t="s">
        <v>92</v>
      </c>
      <c r="B78" s="121" t="s">
        <v>158</v>
      </c>
      <c r="C78" s="91" t="s">
        <v>109</v>
      </c>
      <c r="D78" s="61">
        <v>200</v>
      </c>
      <c r="E78" s="73">
        <v>550</v>
      </c>
      <c r="F78" s="70">
        <f t="shared" ref="F78:F85" si="1">E78*D78</f>
        <v>110000</v>
      </c>
    </row>
    <row r="79" spans="1:8">
      <c r="A79" s="91" t="s">
        <v>95</v>
      </c>
      <c r="B79" s="94" t="s">
        <v>160</v>
      </c>
      <c r="C79" s="91" t="s">
        <v>109</v>
      </c>
      <c r="D79" s="61">
        <v>745</v>
      </c>
      <c r="E79" s="73">
        <v>650</v>
      </c>
      <c r="F79" s="70">
        <f t="shared" si="1"/>
        <v>484250</v>
      </c>
    </row>
    <row r="80" spans="1:8">
      <c r="A80" s="91" t="s">
        <v>97</v>
      </c>
      <c r="B80" s="110" t="s">
        <v>161</v>
      </c>
      <c r="C80" s="91" t="s">
        <v>109</v>
      </c>
      <c r="D80" s="61">
        <v>1125</v>
      </c>
      <c r="E80" s="73">
        <v>610</v>
      </c>
      <c r="F80" s="70">
        <f t="shared" si="1"/>
        <v>686250</v>
      </c>
    </row>
    <row r="81" spans="1:6">
      <c r="A81" s="91" t="s">
        <v>162</v>
      </c>
      <c r="B81" s="110" t="s">
        <v>163</v>
      </c>
      <c r="C81" s="91" t="s">
        <v>109</v>
      </c>
      <c r="D81" s="61">
        <v>1562</v>
      </c>
      <c r="E81" s="73">
        <v>610</v>
      </c>
      <c r="F81" s="70">
        <f t="shared" si="1"/>
        <v>952820</v>
      </c>
    </row>
    <row r="82" spans="1:6">
      <c r="A82" s="91" t="s">
        <v>164</v>
      </c>
      <c r="B82" s="110" t="s">
        <v>165</v>
      </c>
      <c r="C82" s="91" t="s">
        <v>109</v>
      </c>
      <c r="D82" s="61">
        <v>12</v>
      </c>
      <c r="E82" s="73">
        <v>750</v>
      </c>
      <c r="F82" s="70">
        <f t="shared" si="1"/>
        <v>9000</v>
      </c>
    </row>
    <row r="83" spans="1:6">
      <c r="A83" s="91" t="s">
        <v>166</v>
      </c>
      <c r="B83" s="110" t="s">
        <v>167</v>
      </c>
      <c r="C83" s="91" t="s">
        <v>109</v>
      </c>
      <c r="D83" s="61">
        <v>5</v>
      </c>
      <c r="E83" s="69">
        <v>750</v>
      </c>
      <c r="F83" s="70">
        <f t="shared" si="1"/>
        <v>3750</v>
      </c>
    </row>
    <row r="84" spans="1:6">
      <c r="A84" s="111" t="s">
        <v>168</v>
      </c>
      <c r="B84" s="110" t="s">
        <v>169</v>
      </c>
      <c r="C84" s="91" t="s">
        <v>109</v>
      </c>
      <c r="D84" s="61">
        <v>315</v>
      </c>
      <c r="E84" s="69">
        <v>670</v>
      </c>
      <c r="F84" s="70">
        <f t="shared" si="1"/>
        <v>211050</v>
      </c>
    </row>
    <row r="85" spans="1:6">
      <c r="A85" s="111" t="s">
        <v>181</v>
      </c>
      <c r="B85" s="110" t="s">
        <v>171</v>
      </c>
      <c r="C85" s="91" t="s">
        <v>172</v>
      </c>
      <c r="D85" s="69">
        <f>+D70</f>
        <v>170</v>
      </c>
      <c r="E85" s="69">
        <v>750</v>
      </c>
      <c r="F85" s="70">
        <f t="shared" si="1"/>
        <v>127500</v>
      </c>
    </row>
    <row r="86" spans="1:6">
      <c r="A86" s="122"/>
      <c r="B86" s="84" t="s">
        <v>182</v>
      </c>
      <c r="C86" s="123"/>
      <c r="D86" s="124">
        <f>SUM(D78:D84)</f>
        <v>3964</v>
      </c>
      <c r="E86" s="125"/>
      <c r="F86" s="126"/>
    </row>
    <row r="87" spans="1:6">
      <c r="A87" s="91"/>
      <c r="B87" s="121"/>
      <c r="C87" s="60"/>
      <c r="D87" s="61"/>
      <c r="E87" s="73"/>
      <c r="F87" s="62"/>
    </row>
    <row r="88" spans="1:6">
      <c r="A88" s="54">
        <v>5</v>
      </c>
      <c r="B88" s="58" t="s">
        <v>183</v>
      </c>
      <c r="C88" s="59"/>
      <c r="D88" s="69"/>
      <c r="E88" s="61"/>
      <c r="F88" s="62"/>
    </row>
    <row r="89" spans="1:6" s="97" customFormat="1">
      <c r="A89" s="89"/>
      <c r="B89" s="98" t="s">
        <v>184</v>
      </c>
      <c r="C89" s="71"/>
      <c r="D89" s="71"/>
      <c r="E89" s="71"/>
      <c r="F89" s="91"/>
    </row>
    <row r="90" spans="1:6" s="97" customFormat="1">
      <c r="A90" s="89"/>
      <c r="B90" s="98" t="s">
        <v>185</v>
      </c>
      <c r="C90" s="71"/>
      <c r="D90" s="71"/>
      <c r="E90" s="71"/>
      <c r="F90" s="91"/>
    </row>
    <row r="91" spans="1:6" s="97" customFormat="1">
      <c r="A91" s="119" t="s">
        <v>92</v>
      </c>
      <c r="B91" s="94" t="s">
        <v>186</v>
      </c>
      <c r="C91" s="71"/>
      <c r="D91" s="71"/>
      <c r="E91" s="71"/>
      <c r="F91" s="91"/>
    </row>
    <row r="92" spans="1:6" s="97" customFormat="1">
      <c r="A92" s="119" t="s">
        <v>95</v>
      </c>
      <c r="B92" s="94" t="s">
        <v>187</v>
      </c>
      <c r="C92" s="71"/>
      <c r="D92" s="71"/>
      <c r="E92" s="71"/>
      <c r="F92" s="91"/>
    </row>
    <row r="93" spans="1:6" s="97" customFormat="1">
      <c r="A93" s="119" t="s">
        <v>97</v>
      </c>
      <c r="B93" s="94" t="s">
        <v>188</v>
      </c>
      <c r="C93" s="71"/>
      <c r="D93" s="71"/>
      <c r="E93" s="71"/>
      <c r="F93" s="91"/>
    </row>
    <row r="94" spans="1:6" s="97" customFormat="1" ht="31.5">
      <c r="A94" s="119" t="s">
        <v>162</v>
      </c>
      <c r="B94" s="94" t="s">
        <v>189</v>
      </c>
      <c r="C94" s="71"/>
      <c r="D94" s="71"/>
      <c r="E94" s="71"/>
      <c r="F94" s="91"/>
    </row>
    <row r="95" spans="1:6" s="97" customFormat="1" ht="63">
      <c r="A95" s="119" t="s">
        <v>164</v>
      </c>
      <c r="B95" s="94" t="s">
        <v>190</v>
      </c>
      <c r="C95" s="71"/>
      <c r="D95" s="71"/>
      <c r="E95" s="71"/>
      <c r="F95" s="91"/>
    </row>
    <row r="96" spans="1:6" s="97" customFormat="1" ht="31.5">
      <c r="A96" s="119" t="s">
        <v>166</v>
      </c>
      <c r="B96" s="94" t="s">
        <v>191</v>
      </c>
      <c r="C96" s="71"/>
      <c r="D96" s="71"/>
      <c r="E96" s="71"/>
      <c r="F96" s="91"/>
    </row>
    <row r="97" spans="1:12" s="97" customFormat="1" ht="63">
      <c r="A97" s="119" t="s">
        <v>168</v>
      </c>
      <c r="B97" s="94" t="s">
        <v>192</v>
      </c>
      <c r="C97" s="71"/>
      <c r="D97" s="71"/>
      <c r="E97" s="71"/>
      <c r="F97" s="91"/>
    </row>
    <row r="98" spans="1:12" s="97" customFormat="1" ht="47.25">
      <c r="A98" s="119" t="s">
        <v>170</v>
      </c>
      <c r="B98" s="94" t="s">
        <v>193</v>
      </c>
      <c r="C98" s="71"/>
      <c r="D98" s="71"/>
      <c r="E98" s="71"/>
      <c r="F98" s="91"/>
    </row>
    <row r="99" spans="1:12" s="97" customFormat="1" ht="63">
      <c r="A99" s="91"/>
      <c r="B99" s="94" t="s">
        <v>194</v>
      </c>
      <c r="C99" s="374" t="s">
        <v>195</v>
      </c>
      <c r="D99" s="375">
        <v>73.5</v>
      </c>
      <c r="E99" s="376">
        <v>83000</v>
      </c>
      <c r="F99" s="377">
        <f>E99*D99</f>
        <v>6100500</v>
      </c>
    </row>
    <row r="100" spans="1:12" s="97" customFormat="1" ht="31.5">
      <c r="A100" s="91"/>
      <c r="B100" s="94" t="s">
        <v>196</v>
      </c>
      <c r="C100" s="374"/>
      <c r="D100" s="375"/>
      <c r="E100" s="376"/>
      <c r="F100" s="377"/>
      <c r="G100" s="127"/>
    </row>
    <row r="101" spans="1:12">
      <c r="A101" s="128"/>
      <c r="B101" s="129" t="s">
        <v>197</v>
      </c>
      <c r="C101" s="128"/>
      <c r="D101" s="130"/>
      <c r="E101" s="131"/>
      <c r="F101" s="132"/>
    </row>
    <row r="102" spans="1:12">
      <c r="A102" s="91"/>
      <c r="B102" s="133"/>
      <c r="C102" s="91"/>
      <c r="D102" s="134"/>
      <c r="E102" s="135"/>
      <c r="F102" s="136"/>
    </row>
    <row r="103" spans="1:12">
      <c r="A103" s="89">
        <v>6</v>
      </c>
      <c r="B103" s="137" t="s">
        <v>198</v>
      </c>
      <c r="C103" s="137"/>
      <c r="D103" s="137"/>
      <c r="E103" s="137"/>
      <c r="F103" s="137"/>
    </row>
    <row r="104" spans="1:12" s="53" customFormat="1">
      <c r="A104" s="91"/>
      <c r="B104" s="138" t="s">
        <v>199</v>
      </c>
      <c r="C104" s="138"/>
      <c r="D104" s="138"/>
      <c r="E104" s="138"/>
      <c r="F104" s="138"/>
      <c r="H104" s="104"/>
      <c r="I104" s="104"/>
      <c r="J104" s="104"/>
      <c r="K104" s="104"/>
      <c r="L104" s="104"/>
    </row>
    <row r="105" spans="1:12" s="53" customFormat="1">
      <c r="A105" s="91" t="s">
        <v>92</v>
      </c>
      <c r="B105" s="52" t="s">
        <v>200</v>
      </c>
      <c r="C105" s="52"/>
      <c r="D105" s="52"/>
      <c r="E105" s="52"/>
      <c r="F105" s="52"/>
      <c r="H105" s="104"/>
      <c r="I105" s="104"/>
      <c r="J105" s="104"/>
      <c r="K105" s="104"/>
      <c r="L105" s="104"/>
    </row>
    <row r="106" spans="1:12" s="53" customFormat="1">
      <c r="A106" s="91" t="s">
        <v>95</v>
      </c>
      <c r="B106" s="138" t="s">
        <v>201</v>
      </c>
      <c r="C106" s="138"/>
      <c r="D106" s="138"/>
      <c r="E106" s="138"/>
      <c r="F106" s="138"/>
      <c r="H106" s="104"/>
      <c r="I106" s="104"/>
      <c r="J106" s="104"/>
      <c r="K106" s="104"/>
      <c r="L106" s="104"/>
    </row>
    <row r="107" spans="1:12" s="53" customFormat="1" ht="31.5">
      <c r="A107" s="91" t="s">
        <v>97</v>
      </c>
      <c r="B107" s="138" t="s">
        <v>202</v>
      </c>
      <c r="C107" s="138"/>
      <c r="D107" s="138"/>
      <c r="E107" s="138"/>
      <c r="F107" s="138"/>
      <c r="H107" s="104"/>
      <c r="I107" s="104"/>
      <c r="J107" s="104"/>
      <c r="K107" s="104"/>
      <c r="L107" s="104"/>
    </row>
    <row r="108" spans="1:12" s="53" customFormat="1">
      <c r="A108" s="139" t="s">
        <v>162</v>
      </c>
      <c r="B108" s="138" t="s">
        <v>203</v>
      </c>
      <c r="C108" s="138"/>
      <c r="D108" s="138"/>
      <c r="E108" s="138"/>
      <c r="F108" s="138"/>
      <c r="H108" s="104"/>
      <c r="I108" s="104"/>
      <c r="J108" s="104"/>
      <c r="K108" s="104"/>
      <c r="L108" s="104"/>
    </row>
    <row r="109" spans="1:12" s="53" customFormat="1" ht="47.25">
      <c r="A109" s="139" t="s">
        <v>164</v>
      </c>
      <c r="B109" s="138" t="s">
        <v>204</v>
      </c>
      <c r="C109" s="138"/>
      <c r="D109" s="138"/>
      <c r="E109" s="138"/>
      <c r="F109" s="138"/>
      <c r="H109" s="104"/>
      <c r="I109" s="104"/>
      <c r="J109" s="104"/>
      <c r="K109" s="104"/>
      <c r="L109" s="104"/>
    </row>
    <row r="110" spans="1:12" s="53" customFormat="1" ht="31.5">
      <c r="A110" s="139" t="s">
        <v>166</v>
      </c>
      <c r="B110" s="138" t="s">
        <v>205</v>
      </c>
      <c r="C110" s="138"/>
      <c r="D110" s="138"/>
      <c r="E110" s="138"/>
      <c r="F110" s="138"/>
      <c r="H110" s="104"/>
      <c r="I110" s="104"/>
      <c r="J110" s="104"/>
      <c r="K110" s="104"/>
      <c r="L110" s="104"/>
    </row>
    <row r="111" spans="1:12" s="53" customFormat="1">
      <c r="A111" s="91"/>
      <c r="B111" s="140" t="s">
        <v>206</v>
      </c>
      <c r="C111" s="140"/>
      <c r="D111" s="140"/>
      <c r="E111" s="140"/>
      <c r="F111" s="140"/>
      <c r="H111" s="104"/>
      <c r="I111" s="104"/>
      <c r="J111" s="104"/>
      <c r="K111" s="104"/>
      <c r="L111" s="104"/>
    </row>
    <row r="112" spans="1:12" s="53" customFormat="1">
      <c r="A112" s="141" t="s">
        <v>92</v>
      </c>
      <c r="B112" s="138" t="s">
        <v>207</v>
      </c>
      <c r="C112" s="138"/>
      <c r="D112" s="138"/>
      <c r="E112" s="138"/>
      <c r="F112" s="138"/>
      <c r="H112" s="104"/>
      <c r="I112" s="104"/>
      <c r="J112" s="104"/>
      <c r="K112" s="104"/>
      <c r="L112" s="104"/>
    </row>
    <row r="113" spans="1:12" s="53" customFormat="1">
      <c r="A113" s="63" t="s">
        <v>95</v>
      </c>
      <c r="B113" s="138" t="s">
        <v>208</v>
      </c>
      <c r="C113" s="138"/>
      <c r="D113" s="138"/>
      <c r="E113" s="138"/>
      <c r="F113" s="138"/>
      <c r="H113" s="104"/>
      <c r="I113" s="104"/>
      <c r="J113" s="104"/>
      <c r="K113" s="104"/>
      <c r="L113" s="104"/>
    </row>
    <row r="114" spans="1:12" s="53" customFormat="1">
      <c r="A114" s="142"/>
      <c r="B114" s="143" t="s">
        <v>209</v>
      </c>
      <c r="C114" s="144"/>
      <c r="D114" s="145"/>
      <c r="E114" s="146"/>
      <c r="F114" s="146"/>
      <c r="H114" s="104"/>
      <c r="I114" s="104"/>
      <c r="J114" s="104"/>
      <c r="K114" s="104"/>
      <c r="L114" s="104"/>
    </row>
    <row r="115" spans="1:12" s="53" customFormat="1">
      <c r="A115" s="147">
        <v>6.1</v>
      </c>
      <c r="B115" s="148" t="s">
        <v>210</v>
      </c>
      <c r="C115" s="149"/>
      <c r="D115" s="145"/>
      <c r="E115" s="146"/>
      <c r="F115" s="146"/>
      <c r="H115" s="104"/>
      <c r="I115" s="104"/>
      <c r="J115" s="104"/>
      <c r="K115" s="104"/>
      <c r="L115" s="104"/>
    </row>
    <row r="116" spans="1:12" s="53" customFormat="1" ht="63">
      <c r="A116" s="150" t="s">
        <v>92</v>
      </c>
      <c r="B116" s="151" t="s">
        <v>211</v>
      </c>
      <c r="C116" s="359" t="s">
        <v>109</v>
      </c>
      <c r="D116" s="359">
        <v>21</v>
      </c>
      <c r="E116" s="360">
        <v>950</v>
      </c>
      <c r="F116" s="360">
        <f>E116*D116</f>
        <v>19950</v>
      </c>
      <c r="H116" s="104"/>
      <c r="I116" s="104"/>
      <c r="J116" s="104"/>
      <c r="K116" s="104"/>
      <c r="L116" s="104"/>
    </row>
    <row r="117" spans="1:12" s="53" customFormat="1" ht="94.5">
      <c r="A117" s="152" t="s">
        <v>95</v>
      </c>
      <c r="B117" s="153" t="s">
        <v>212</v>
      </c>
      <c r="C117" s="359"/>
      <c r="D117" s="359"/>
      <c r="E117" s="360"/>
      <c r="F117" s="360"/>
      <c r="H117" s="104"/>
      <c r="I117" s="104"/>
      <c r="J117" s="104"/>
      <c r="K117" s="104"/>
      <c r="L117" s="104"/>
    </row>
    <row r="118" spans="1:12" s="53" customFormat="1">
      <c r="A118" s="154"/>
      <c r="B118" s="155" t="s">
        <v>213</v>
      </c>
      <c r="C118" s="149"/>
      <c r="D118" s="145"/>
      <c r="E118" s="146"/>
      <c r="F118" s="146"/>
      <c r="H118" s="104"/>
      <c r="I118" s="104"/>
      <c r="J118" s="104"/>
      <c r="K118" s="104"/>
      <c r="L118" s="104"/>
    </row>
    <row r="119" spans="1:12" s="53" customFormat="1">
      <c r="A119" s="147">
        <v>6.2</v>
      </c>
      <c r="B119" s="156" t="s">
        <v>214</v>
      </c>
      <c r="C119" s="149"/>
      <c r="D119" s="145"/>
      <c r="E119" s="146"/>
      <c r="F119" s="146"/>
      <c r="H119" s="104"/>
      <c r="I119" s="104"/>
      <c r="J119" s="104"/>
      <c r="K119" s="104"/>
      <c r="L119" s="104"/>
    </row>
    <row r="120" spans="1:12" s="53" customFormat="1">
      <c r="A120" s="157" t="s">
        <v>215</v>
      </c>
      <c r="B120" s="158" t="s">
        <v>216</v>
      </c>
      <c r="C120" s="149"/>
      <c r="D120" s="145"/>
      <c r="E120" s="146"/>
      <c r="F120" s="146"/>
      <c r="H120" s="104"/>
      <c r="I120" s="104"/>
      <c r="J120" s="104"/>
      <c r="K120" s="104"/>
      <c r="L120" s="104"/>
    </row>
    <row r="121" spans="1:12" s="53" customFormat="1" ht="78.75">
      <c r="A121" s="159" t="s">
        <v>92</v>
      </c>
      <c r="B121" s="160" t="s">
        <v>217</v>
      </c>
      <c r="C121" s="361" t="s">
        <v>112</v>
      </c>
      <c r="D121" s="364">
        <v>3.25</v>
      </c>
      <c r="E121" s="367">
        <v>1250</v>
      </c>
      <c r="F121" s="367">
        <f>E121*D121</f>
        <v>4062.5</v>
      </c>
      <c r="H121" s="104"/>
      <c r="I121" s="104"/>
      <c r="J121" s="104"/>
      <c r="K121" s="104"/>
      <c r="L121" s="104"/>
    </row>
    <row r="122" spans="1:12" s="53" customFormat="1" ht="126">
      <c r="A122" s="159" t="s">
        <v>95</v>
      </c>
      <c r="B122" s="161" t="s">
        <v>218</v>
      </c>
      <c r="C122" s="362"/>
      <c r="D122" s="365"/>
      <c r="E122" s="368"/>
      <c r="F122" s="368"/>
      <c r="H122" s="104"/>
      <c r="I122" s="104"/>
      <c r="J122" s="104"/>
      <c r="K122" s="104"/>
      <c r="L122" s="104"/>
    </row>
    <row r="123" spans="1:12" s="53" customFormat="1" ht="31.5">
      <c r="A123" s="159" t="s">
        <v>97</v>
      </c>
      <c r="B123" s="162" t="s">
        <v>219</v>
      </c>
      <c r="C123" s="363"/>
      <c r="D123" s="366"/>
      <c r="E123" s="369"/>
      <c r="F123" s="369"/>
      <c r="H123" s="104"/>
      <c r="I123" s="104"/>
      <c r="J123" s="104"/>
      <c r="K123" s="104"/>
      <c r="L123" s="104"/>
    </row>
    <row r="124" spans="1:12" s="53" customFormat="1" ht="94.5">
      <c r="A124" s="142" t="s">
        <v>162</v>
      </c>
      <c r="B124" s="163" t="s">
        <v>220</v>
      </c>
      <c r="C124" s="149" t="s">
        <v>221</v>
      </c>
      <c r="D124" s="164">
        <v>0.8</v>
      </c>
      <c r="E124" s="146">
        <v>7500</v>
      </c>
      <c r="F124" s="70">
        <f>E124*D124</f>
        <v>6000</v>
      </c>
      <c r="H124" s="104"/>
      <c r="I124" s="104"/>
      <c r="J124" s="104"/>
      <c r="K124" s="104"/>
      <c r="L124" s="104"/>
    </row>
    <row r="125" spans="1:12" s="53" customFormat="1">
      <c r="A125" s="165" t="s">
        <v>222</v>
      </c>
      <c r="B125" s="158" t="s">
        <v>223</v>
      </c>
      <c r="C125" s="149"/>
      <c r="D125" s="145"/>
      <c r="E125" s="146"/>
      <c r="F125" s="146"/>
      <c r="H125" s="104"/>
      <c r="I125" s="104"/>
      <c r="J125" s="104"/>
      <c r="K125" s="104"/>
      <c r="L125" s="104"/>
    </row>
    <row r="126" spans="1:12" s="53" customFormat="1" ht="78.75">
      <c r="A126" s="159" t="s">
        <v>92</v>
      </c>
      <c r="B126" s="160" t="s">
        <v>217</v>
      </c>
      <c r="C126" s="361" t="s">
        <v>109</v>
      </c>
      <c r="D126" s="364">
        <v>7.75</v>
      </c>
      <c r="E126" s="367">
        <v>1250</v>
      </c>
      <c r="F126" s="367">
        <f>E126*D126</f>
        <v>9687.5</v>
      </c>
      <c r="H126" s="104"/>
      <c r="I126" s="104"/>
      <c r="J126" s="104"/>
      <c r="K126" s="104"/>
      <c r="L126" s="104"/>
    </row>
    <row r="127" spans="1:12" s="53" customFormat="1" ht="126">
      <c r="A127" s="159" t="s">
        <v>95</v>
      </c>
      <c r="B127" s="161" t="s">
        <v>218</v>
      </c>
      <c r="C127" s="362"/>
      <c r="D127" s="365"/>
      <c r="E127" s="368"/>
      <c r="F127" s="368"/>
      <c r="H127" s="104"/>
      <c r="I127" s="104"/>
      <c r="J127" s="104"/>
      <c r="K127" s="104"/>
      <c r="L127" s="104"/>
    </row>
    <row r="128" spans="1:12" s="53" customFormat="1" ht="31.5">
      <c r="A128" s="159" t="s">
        <v>97</v>
      </c>
      <c r="B128" s="166" t="s">
        <v>224</v>
      </c>
      <c r="C128" s="363"/>
      <c r="D128" s="366"/>
      <c r="E128" s="369"/>
      <c r="F128" s="369"/>
      <c r="H128" s="104"/>
      <c r="I128" s="104"/>
      <c r="J128" s="104"/>
      <c r="K128" s="104"/>
      <c r="L128" s="104"/>
    </row>
    <row r="129" spans="1:12" s="53" customFormat="1">
      <c r="A129" s="167" t="s">
        <v>162</v>
      </c>
      <c r="B129" s="156" t="s">
        <v>225</v>
      </c>
      <c r="C129" s="149"/>
      <c r="D129" s="145"/>
      <c r="E129" s="146"/>
      <c r="F129" s="146"/>
      <c r="H129" s="104"/>
      <c r="I129" s="104"/>
      <c r="J129" s="104"/>
      <c r="K129" s="104"/>
      <c r="L129" s="104"/>
    </row>
    <row r="130" spans="1:12" s="53" customFormat="1" ht="31.5">
      <c r="A130" s="167"/>
      <c r="B130" s="168" t="s">
        <v>226</v>
      </c>
      <c r="C130" s="169" t="s">
        <v>227</v>
      </c>
      <c r="D130" s="170" t="s">
        <v>99</v>
      </c>
      <c r="E130" s="146">
        <v>75</v>
      </c>
      <c r="F130" s="70"/>
      <c r="H130" s="104"/>
      <c r="I130" s="104"/>
      <c r="J130" s="104"/>
      <c r="K130" s="104"/>
      <c r="L130" s="104"/>
    </row>
    <row r="131" spans="1:12" s="53" customFormat="1" ht="31.5">
      <c r="A131" s="167" t="s">
        <v>164</v>
      </c>
      <c r="B131" s="171" t="s">
        <v>228</v>
      </c>
      <c r="C131" s="169" t="s">
        <v>37</v>
      </c>
      <c r="D131" s="170">
        <v>2</v>
      </c>
      <c r="E131" s="146">
        <v>1000</v>
      </c>
      <c r="F131" s="70">
        <f>E131*D131</f>
        <v>2000</v>
      </c>
      <c r="H131" s="104"/>
      <c r="I131" s="104"/>
      <c r="J131" s="104"/>
      <c r="K131" s="104"/>
      <c r="L131" s="104"/>
    </row>
    <row r="132" spans="1:12" s="53" customFormat="1" ht="31.5">
      <c r="A132" s="159" t="s">
        <v>166</v>
      </c>
      <c r="B132" s="171" t="s">
        <v>229</v>
      </c>
      <c r="C132" s="149" t="s">
        <v>172</v>
      </c>
      <c r="D132" s="164">
        <v>0.75</v>
      </c>
      <c r="E132" s="146">
        <v>5000</v>
      </c>
      <c r="F132" s="70">
        <f t="shared" ref="F132" si="2">E132*D132</f>
        <v>3750</v>
      </c>
      <c r="H132" s="104"/>
      <c r="I132" s="104"/>
      <c r="J132" s="104"/>
      <c r="K132" s="104"/>
      <c r="L132" s="104"/>
    </row>
    <row r="133" spans="1:12" s="53" customFormat="1">
      <c r="A133" s="147">
        <v>6.3</v>
      </c>
      <c r="B133" s="172" t="s">
        <v>230</v>
      </c>
      <c r="C133" s="149"/>
      <c r="D133" s="145"/>
      <c r="E133" s="146"/>
      <c r="F133" s="146"/>
      <c r="H133" s="104"/>
      <c r="I133" s="104"/>
      <c r="J133" s="104"/>
      <c r="K133" s="104"/>
      <c r="L133" s="104"/>
    </row>
    <row r="134" spans="1:12" s="53" customFormat="1">
      <c r="A134" s="173" t="s">
        <v>215</v>
      </c>
      <c r="B134" s="172" t="s">
        <v>216</v>
      </c>
      <c r="C134" s="149"/>
      <c r="D134" s="145"/>
      <c r="E134" s="146"/>
      <c r="F134" s="146"/>
      <c r="H134" s="104"/>
      <c r="I134" s="104"/>
      <c r="J134" s="104"/>
      <c r="K134" s="104"/>
      <c r="L134" s="104"/>
    </row>
    <row r="135" spans="1:12" s="53" customFormat="1" ht="63">
      <c r="A135" s="174" t="s">
        <v>92</v>
      </c>
      <c r="B135" s="175" t="s">
        <v>231</v>
      </c>
      <c r="C135" s="359" t="s">
        <v>109</v>
      </c>
      <c r="D135" s="359">
        <v>695</v>
      </c>
      <c r="E135" s="360">
        <v>1100</v>
      </c>
      <c r="F135" s="370">
        <f>E135*D135</f>
        <v>764500</v>
      </c>
      <c r="H135" s="104"/>
      <c r="I135" s="104"/>
      <c r="J135" s="104"/>
      <c r="K135" s="104"/>
      <c r="L135" s="104"/>
    </row>
    <row r="136" spans="1:12" s="53" customFormat="1" ht="157.5">
      <c r="A136" s="174" t="s">
        <v>95</v>
      </c>
      <c r="B136" s="176" t="s">
        <v>232</v>
      </c>
      <c r="C136" s="359"/>
      <c r="D136" s="359"/>
      <c r="E136" s="360"/>
      <c r="F136" s="370"/>
      <c r="H136" s="104"/>
      <c r="I136" s="104"/>
      <c r="J136" s="104"/>
      <c r="K136" s="104"/>
      <c r="L136" s="104"/>
    </row>
    <row r="137" spans="1:12" s="53" customFormat="1" ht="31.5">
      <c r="A137" s="174" t="s">
        <v>97</v>
      </c>
      <c r="B137" s="95" t="s">
        <v>233</v>
      </c>
      <c r="C137" s="149" t="s">
        <v>109</v>
      </c>
      <c r="D137" s="177">
        <f>+D135</f>
        <v>695</v>
      </c>
      <c r="E137" s="146">
        <v>90</v>
      </c>
      <c r="F137" s="70">
        <f>E137*D137</f>
        <v>62550</v>
      </c>
      <c r="H137" s="104"/>
      <c r="I137" s="104"/>
      <c r="J137" s="104"/>
      <c r="K137" s="104"/>
      <c r="L137" s="104"/>
    </row>
    <row r="138" spans="1:12" s="53" customFormat="1" ht="126">
      <c r="A138" s="174" t="s">
        <v>162</v>
      </c>
      <c r="B138" s="178" t="s">
        <v>234</v>
      </c>
      <c r="C138" s="149" t="s">
        <v>109</v>
      </c>
      <c r="D138" s="177">
        <f>+D137</f>
        <v>695</v>
      </c>
      <c r="E138" s="146">
        <v>1350</v>
      </c>
      <c r="F138" s="70">
        <f>E138*D138</f>
        <v>938250</v>
      </c>
      <c r="H138" s="104"/>
      <c r="I138" s="104"/>
      <c r="J138" s="104"/>
      <c r="K138" s="104"/>
      <c r="L138" s="104"/>
    </row>
    <row r="139" spans="1:12" s="53" customFormat="1">
      <c r="A139" s="174" t="s">
        <v>222</v>
      </c>
      <c r="B139" s="148" t="s">
        <v>223</v>
      </c>
      <c r="C139" s="149"/>
      <c r="D139" s="145"/>
      <c r="E139" s="146"/>
      <c r="F139" s="146"/>
      <c r="H139" s="104"/>
      <c r="I139" s="104"/>
      <c r="J139" s="104"/>
      <c r="K139" s="104"/>
      <c r="L139" s="104"/>
    </row>
    <row r="140" spans="1:12" s="53" customFormat="1" ht="63">
      <c r="A140" s="174" t="s">
        <v>92</v>
      </c>
      <c r="B140" s="175" t="s">
        <v>231</v>
      </c>
      <c r="C140" s="359" t="s">
        <v>109</v>
      </c>
      <c r="D140" s="359">
        <v>87</v>
      </c>
      <c r="E140" s="360">
        <v>1110</v>
      </c>
      <c r="F140" s="360">
        <f>E140*D140</f>
        <v>96570</v>
      </c>
      <c r="H140" s="104"/>
      <c r="I140" s="104"/>
      <c r="J140" s="104"/>
      <c r="K140" s="104"/>
      <c r="L140" s="104"/>
    </row>
    <row r="141" spans="1:12" s="53" customFormat="1" ht="141.75">
      <c r="A141" s="174" t="s">
        <v>95</v>
      </c>
      <c r="B141" s="179" t="s">
        <v>235</v>
      </c>
      <c r="C141" s="359"/>
      <c r="D141" s="359"/>
      <c r="E141" s="360"/>
      <c r="F141" s="360"/>
      <c r="H141" s="104"/>
      <c r="I141" s="104"/>
      <c r="J141" s="104"/>
      <c r="K141" s="104"/>
      <c r="L141" s="104"/>
    </row>
    <row r="142" spans="1:12" s="53" customFormat="1" ht="31.5">
      <c r="A142" s="174" t="s">
        <v>97</v>
      </c>
      <c r="B142" s="95" t="s">
        <v>236</v>
      </c>
      <c r="C142" s="149" t="s">
        <v>109</v>
      </c>
      <c r="D142" s="177">
        <f>+D140</f>
        <v>87</v>
      </c>
      <c r="E142" s="146">
        <v>465</v>
      </c>
      <c r="F142" s="70">
        <f>E142*D142</f>
        <v>40455</v>
      </c>
      <c r="H142" s="104"/>
      <c r="I142" s="104"/>
      <c r="J142" s="104"/>
      <c r="K142" s="104"/>
      <c r="L142" s="104"/>
    </row>
    <row r="143" spans="1:12" s="53" customFormat="1">
      <c r="A143" s="180"/>
      <c r="B143" s="145"/>
      <c r="C143" s="181"/>
      <c r="D143" s="145"/>
      <c r="E143" s="146"/>
      <c r="F143" s="146"/>
      <c r="H143" s="104"/>
      <c r="I143" s="104"/>
      <c r="J143" s="104"/>
      <c r="K143" s="104"/>
      <c r="L143" s="104"/>
    </row>
    <row r="144" spans="1:12" s="53" customFormat="1">
      <c r="A144" s="182">
        <v>6.4</v>
      </c>
      <c r="B144" s="148" t="s">
        <v>237</v>
      </c>
      <c r="C144" s="149"/>
      <c r="D144" s="145"/>
      <c r="E144" s="146"/>
      <c r="F144" s="146"/>
      <c r="H144" s="104"/>
      <c r="I144" s="104"/>
      <c r="J144" s="104"/>
      <c r="K144" s="104"/>
      <c r="L144" s="104"/>
    </row>
    <row r="145" spans="1:12" s="53" customFormat="1" ht="63">
      <c r="A145" s="183" t="s">
        <v>92</v>
      </c>
      <c r="B145" s="175" t="s">
        <v>231</v>
      </c>
      <c r="C145" s="359" t="s">
        <v>109</v>
      </c>
      <c r="D145" s="359">
        <v>13</v>
      </c>
      <c r="E145" s="360">
        <v>1550</v>
      </c>
      <c r="F145" s="360">
        <f>E145*D145</f>
        <v>20150</v>
      </c>
      <c r="H145" s="104"/>
      <c r="I145" s="104"/>
      <c r="J145" s="104"/>
      <c r="K145" s="104"/>
      <c r="L145" s="104"/>
    </row>
    <row r="146" spans="1:12" s="53" customFormat="1" ht="126">
      <c r="A146" s="174" t="s">
        <v>95</v>
      </c>
      <c r="B146" s="106" t="s">
        <v>238</v>
      </c>
      <c r="C146" s="359"/>
      <c r="D146" s="359"/>
      <c r="E146" s="360"/>
      <c r="F146" s="360"/>
      <c r="H146" s="104"/>
      <c r="I146" s="104"/>
      <c r="J146" s="104"/>
      <c r="K146" s="104"/>
      <c r="L146" s="104"/>
    </row>
    <row r="147" spans="1:12" s="53" customFormat="1" ht="31.5">
      <c r="A147" s="174" t="s">
        <v>97</v>
      </c>
      <c r="B147" s="106" t="s">
        <v>239</v>
      </c>
      <c r="C147" s="149" t="s">
        <v>109</v>
      </c>
      <c r="D147" s="177">
        <f>+D145</f>
        <v>13</v>
      </c>
      <c r="E147" s="146">
        <v>650</v>
      </c>
      <c r="F147" s="70">
        <f>E147*D147</f>
        <v>8450</v>
      </c>
      <c r="H147" s="104"/>
      <c r="I147" s="104"/>
      <c r="J147" s="104"/>
      <c r="K147" s="104"/>
      <c r="L147" s="104"/>
    </row>
    <row r="148" spans="1:12" s="53" customFormat="1">
      <c r="A148" s="180"/>
      <c r="B148" s="145"/>
      <c r="C148" s="181"/>
      <c r="D148" s="145"/>
      <c r="E148" s="146"/>
      <c r="F148" s="146"/>
      <c r="H148" s="104"/>
      <c r="I148" s="104"/>
      <c r="J148" s="104"/>
      <c r="K148" s="104"/>
      <c r="L148" s="104"/>
    </row>
    <row r="149" spans="1:12">
      <c r="A149" s="83"/>
      <c r="B149" s="84" t="s">
        <v>240</v>
      </c>
      <c r="C149" s="87"/>
      <c r="D149" s="87"/>
      <c r="E149" s="87"/>
      <c r="F149" s="88"/>
    </row>
    <row r="150" spans="1:12">
      <c r="A150" s="63"/>
      <c r="B150" s="58"/>
      <c r="C150" s="60"/>
      <c r="D150" s="61"/>
      <c r="E150" s="61"/>
      <c r="F150" s="62"/>
    </row>
    <row r="151" spans="1:12">
      <c r="A151" s="54">
        <v>7</v>
      </c>
      <c r="B151" s="58" t="s">
        <v>241</v>
      </c>
      <c r="C151" s="61"/>
      <c r="D151" s="61"/>
      <c r="E151" s="61"/>
      <c r="F151" s="62"/>
    </row>
    <row r="152" spans="1:12" ht="94.5">
      <c r="A152" s="184">
        <v>7.1</v>
      </c>
      <c r="B152" s="64" t="s">
        <v>242</v>
      </c>
      <c r="C152" s="185" t="s">
        <v>94</v>
      </c>
      <c r="D152" s="185" t="s">
        <v>99</v>
      </c>
      <c r="E152" s="61">
        <v>7500</v>
      </c>
      <c r="F152" s="62"/>
    </row>
    <row r="153" spans="1:12" ht="78.75">
      <c r="A153" s="184">
        <v>7.2</v>
      </c>
      <c r="B153" s="106" t="s">
        <v>243</v>
      </c>
      <c r="C153" s="185" t="s">
        <v>94</v>
      </c>
      <c r="D153" s="185" t="s">
        <v>99</v>
      </c>
      <c r="E153" s="61">
        <v>3500</v>
      </c>
      <c r="F153" s="62"/>
    </row>
    <row r="154" spans="1:12">
      <c r="A154" s="83"/>
      <c r="B154" s="84" t="s">
        <v>244</v>
      </c>
      <c r="C154" s="85"/>
      <c r="D154" s="87"/>
      <c r="E154" s="87"/>
      <c r="F154" s="186"/>
    </row>
    <row r="155" spans="1:12">
      <c r="A155" s="63"/>
      <c r="B155" s="58"/>
      <c r="C155" s="60"/>
      <c r="D155" s="61"/>
      <c r="E155" s="61"/>
      <c r="F155" s="62"/>
    </row>
    <row r="156" spans="1:12">
      <c r="A156" s="63"/>
      <c r="B156" s="55" t="s">
        <v>245</v>
      </c>
      <c r="C156" s="60"/>
      <c r="D156" s="61"/>
      <c r="E156" s="61"/>
      <c r="F156" s="187">
        <f>SUM(F10:F154)</f>
        <v>19877045</v>
      </c>
    </row>
    <row r="157" spans="1:12">
      <c r="A157" s="63"/>
      <c r="B157" s="58" t="s">
        <v>246</v>
      </c>
      <c r="C157" s="60"/>
      <c r="D157" s="61"/>
      <c r="E157" s="61"/>
      <c r="F157" s="188">
        <f>F156*0.18</f>
        <v>3577868.1</v>
      </c>
    </row>
    <row r="158" spans="1:12">
      <c r="A158" s="189"/>
      <c r="B158" s="190" t="s">
        <v>247</v>
      </c>
      <c r="C158" s="191"/>
      <c r="D158" s="192"/>
      <c r="E158" s="192"/>
      <c r="F158" s="193">
        <f>F157+F156</f>
        <v>23454913.100000001</v>
      </c>
    </row>
    <row r="159" spans="1:12">
      <c r="A159" s="61"/>
      <c r="B159" s="353" t="s">
        <v>248</v>
      </c>
      <c r="C159" s="353"/>
      <c r="D159" s="353"/>
      <c r="E159" s="353"/>
      <c r="F159" s="353"/>
    </row>
    <row r="160" spans="1:12">
      <c r="A160" s="61" t="s">
        <v>116</v>
      </c>
      <c r="B160" s="354" t="s">
        <v>249</v>
      </c>
      <c r="C160" s="354"/>
      <c r="D160" s="354"/>
      <c r="E160" s="354"/>
      <c r="F160" s="354"/>
    </row>
    <row r="161" spans="1:12">
      <c r="A161" s="61" t="s">
        <v>118</v>
      </c>
      <c r="B161" s="355" t="s">
        <v>250</v>
      </c>
      <c r="C161" s="355"/>
      <c r="D161" s="355"/>
      <c r="E161" s="355"/>
      <c r="F161" s="355"/>
    </row>
    <row r="162" spans="1:12">
      <c r="A162" s="61" t="s">
        <v>120</v>
      </c>
      <c r="B162" s="354" t="s">
        <v>251</v>
      </c>
      <c r="C162" s="354"/>
      <c r="D162" s="354"/>
      <c r="E162" s="354"/>
      <c r="F162" s="354"/>
    </row>
    <row r="163" spans="1:12" ht="16.149999999999999" thickBot="1">
      <c r="A163" s="194"/>
      <c r="B163" s="356"/>
      <c r="C163" s="357"/>
      <c r="D163" s="357"/>
      <c r="E163" s="357"/>
      <c r="F163" s="358"/>
    </row>
    <row r="165" spans="1:12">
      <c r="F165" s="196"/>
    </row>
    <row r="166" spans="1:12">
      <c r="F166" s="197"/>
    </row>
    <row r="167" spans="1:12">
      <c r="F167" s="197"/>
    </row>
    <row r="172" spans="1:12">
      <c r="A172" s="198"/>
      <c r="D172" s="53"/>
    </row>
    <row r="173" spans="1:12">
      <c r="A173" s="198"/>
      <c r="D173" s="53"/>
    </row>
    <row r="174" spans="1:12" s="200" customFormat="1">
      <c r="A174" s="198"/>
      <c r="B174" s="53"/>
      <c r="C174" s="53"/>
      <c r="D174" s="53"/>
      <c r="E174" s="109"/>
      <c r="F174" s="199"/>
      <c r="G174" s="53"/>
      <c r="H174" s="104"/>
      <c r="I174" s="104"/>
      <c r="J174" s="104"/>
      <c r="K174" s="104"/>
      <c r="L174" s="104"/>
    </row>
    <row r="175" spans="1:12" s="200" customFormat="1">
      <c r="A175" s="198"/>
      <c r="B175" s="53"/>
      <c r="C175" s="53"/>
      <c r="D175" s="53"/>
      <c r="E175" s="109"/>
      <c r="F175" s="199"/>
      <c r="G175" s="53"/>
      <c r="H175" s="104"/>
      <c r="I175" s="104"/>
      <c r="J175" s="104"/>
      <c r="K175" s="104"/>
      <c r="L175" s="104"/>
    </row>
    <row r="176" spans="1:12" s="200" customFormat="1">
      <c r="A176" s="198"/>
      <c r="B176" s="53"/>
      <c r="C176" s="53"/>
      <c r="D176" s="53"/>
      <c r="E176" s="109"/>
      <c r="F176" s="199"/>
      <c r="G176" s="53"/>
      <c r="H176" s="104"/>
      <c r="I176" s="104"/>
      <c r="J176" s="104"/>
      <c r="K176" s="104"/>
      <c r="L176" s="104"/>
    </row>
    <row r="177" spans="1:12" s="200" customFormat="1">
      <c r="A177" s="198"/>
      <c r="B177" s="53"/>
      <c r="C177" s="53"/>
      <c r="D177" s="53"/>
      <c r="E177" s="109"/>
      <c r="F177" s="199"/>
      <c r="G177" s="53"/>
      <c r="H177" s="104"/>
      <c r="I177" s="104"/>
      <c r="J177" s="104"/>
      <c r="K177" s="104"/>
      <c r="L177" s="104"/>
    </row>
    <row r="178" spans="1:12" s="200" customFormat="1">
      <c r="A178" s="198"/>
      <c r="B178" s="53"/>
      <c r="C178" s="53"/>
      <c r="D178" s="53"/>
      <c r="E178" s="109"/>
      <c r="F178" s="199"/>
      <c r="G178" s="53"/>
      <c r="H178" s="104"/>
      <c r="I178" s="104"/>
      <c r="J178" s="104"/>
      <c r="K178" s="104"/>
      <c r="L178" s="104"/>
    </row>
    <row r="179" spans="1:12" s="200" customFormat="1">
      <c r="A179" s="198"/>
      <c r="B179" s="53"/>
      <c r="C179" s="53"/>
      <c r="D179" s="53"/>
      <c r="E179" s="109"/>
      <c r="F179" s="199"/>
      <c r="G179" s="53"/>
      <c r="H179" s="104"/>
      <c r="I179" s="104"/>
      <c r="J179" s="104"/>
      <c r="K179" s="104"/>
      <c r="L179" s="104"/>
    </row>
    <row r="180" spans="1:12" s="200" customFormat="1">
      <c r="A180" s="198"/>
      <c r="B180" s="53"/>
      <c r="C180" s="53"/>
      <c r="D180" s="53"/>
      <c r="E180" s="109"/>
      <c r="F180" s="199"/>
      <c r="G180" s="53"/>
      <c r="H180" s="104"/>
      <c r="I180" s="104"/>
      <c r="J180" s="104"/>
      <c r="K180" s="104"/>
      <c r="L180" s="104"/>
    </row>
    <row r="181" spans="1:12" s="200" customFormat="1">
      <c r="A181" s="198"/>
      <c r="B181" s="53"/>
      <c r="C181" s="53"/>
      <c r="D181" s="53"/>
      <c r="E181" s="109"/>
      <c r="F181" s="199"/>
      <c r="G181" s="53"/>
      <c r="H181" s="104"/>
      <c r="I181" s="104"/>
      <c r="J181" s="104"/>
      <c r="K181" s="104"/>
      <c r="L181" s="104"/>
    </row>
    <row r="182" spans="1:12" s="200" customFormat="1">
      <c r="A182" s="198"/>
      <c r="B182" s="53"/>
      <c r="C182" s="53"/>
      <c r="D182" s="53"/>
      <c r="E182" s="109"/>
      <c r="F182" s="199"/>
      <c r="G182" s="53"/>
      <c r="H182" s="104"/>
      <c r="I182" s="104"/>
      <c r="J182" s="104"/>
      <c r="K182" s="104"/>
      <c r="L182" s="104"/>
    </row>
    <row r="183" spans="1:12" s="200" customFormat="1">
      <c r="A183" s="198"/>
      <c r="B183" s="53"/>
      <c r="C183" s="53"/>
      <c r="D183" s="53"/>
      <c r="E183" s="109"/>
      <c r="F183" s="199"/>
      <c r="G183" s="53"/>
      <c r="H183" s="104"/>
      <c r="I183" s="104"/>
      <c r="J183" s="104"/>
      <c r="K183" s="104"/>
      <c r="L183" s="104"/>
    </row>
    <row r="184" spans="1:12" s="200" customFormat="1">
      <c r="A184" s="198"/>
      <c r="B184" s="53"/>
      <c r="C184" s="53"/>
      <c r="D184" s="53"/>
      <c r="E184" s="109"/>
      <c r="F184" s="199"/>
      <c r="G184" s="53"/>
      <c r="H184" s="104"/>
      <c r="I184" s="104"/>
      <c r="J184" s="104"/>
      <c r="K184" s="104"/>
      <c r="L184" s="104"/>
    </row>
    <row r="185" spans="1:12" s="200" customFormat="1">
      <c r="A185" s="198"/>
      <c r="B185" s="53"/>
      <c r="C185" s="53"/>
      <c r="D185" s="53"/>
      <c r="E185" s="109"/>
      <c r="F185" s="199"/>
      <c r="G185" s="53"/>
      <c r="H185" s="104"/>
      <c r="I185" s="104"/>
      <c r="J185" s="104"/>
      <c r="K185" s="104"/>
      <c r="L185" s="104"/>
    </row>
    <row r="186" spans="1:12" s="200" customFormat="1">
      <c r="A186" s="198"/>
      <c r="B186" s="53"/>
      <c r="C186" s="53"/>
      <c r="D186" s="53"/>
      <c r="E186" s="109"/>
      <c r="F186" s="199"/>
      <c r="G186" s="53"/>
      <c r="H186" s="104"/>
      <c r="I186" s="104"/>
      <c r="J186" s="104"/>
      <c r="K186" s="104"/>
      <c r="L186" s="104"/>
    </row>
    <row r="187" spans="1:12" s="200" customFormat="1">
      <c r="A187" s="198"/>
      <c r="B187" s="53"/>
      <c r="C187" s="53"/>
      <c r="D187" s="53"/>
      <c r="E187" s="109"/>
      <c r="F187" s="199"/>
      <c r="G187" s="53"/>
      <c r="H187" s="104"/>
      <c r="I187" s="104"/>
      <c r="J187" s="104"/>
      <c r="K187" s="104"/>
      <c r="L187" s="104"/>
    </row>
    <row r="188" spans="1:12" s="200" customFormat="1">
      <c r="A188" s="198"/>
      <c r="B188" s="53"/>
      <c r="C188" s="53"/>
      <c r="D188" s="53"/>
      <c r="E188" s="109"/>
      <c r="F188" s="199"/>
      <c r="G188" s="53"/>
      <c r="H188" s="104"/>
      <c r="I188" s="104"/>
      <c r="J188" s="104"/>
      <c r="K188" s="104"/>
      <c r="L188" s="104"/>
    </row>
    <row r="189" spans="1:12" s="200" customFormat="1">
      <c r="A189" s="198"/>
      <c r="B189" s="53"/>
      <c r="C189" s="53"/>
      <c r="D189" s="53"/>
      <c r="E189" s="109"/>
      <c r="F189" s="199"/>
      <c r="G189" s="53"/>
      <c r="H189" s="104"/>
      <c r="I189" s="104"/>
      <c r="J189" s="104"/>
      <c r="K189" s="104"/>
      <c r="L189" s="104"/>
    </row>
    <row r="190" spans="1:12" s="200" customFormat="1">
      <c r="A190" s="198"/>
      <c r="B190" s="53"/>
      <c r="C190" s="53"/>
      <c r="D190" s="53"/>
      <c r="E190" s="109"/>
      <c r="F190" s="199"/>
      <c r="G190" s="53"/>
      <c r="H190" s="104"/>
      <c r="I190" s="104"/>
      <c r="J190" s="104"/>
      <c r="K190" s="104"/>
      <c r="L190" s="104"/>
    </row>
    <row r="191" spans="1:12" s="200" customFormat="1">
      <c r="A191" s="198"/>
      <c r="B191" s="53"/>
      <c r="C191" s="53"/>
      <c r="D191" s="53"/>
      <c r="E191" s="109"/>
      <c r="F191" s="199"/>
      <c r="G191" s="53"/>
      <c r="H191" s="104"/>
      <c r="I191" s="104"/>
      <c r="J191" s="104"/>
      <c r="K191" s="104"/>
      <c r="L191" s="104"/>
    </row>
    <row r="192" spans="1:12" s="200" customFormat="1">
      <c r="A192" s="198"/>
      <c r="B192" s="53"/>
      <c r="C192" s="53"/>
      <c r="D192" s="53"/>
      <c r="E192" s="109"/>
      <c r="F192" s="199"/>
      <c r="G192" s="53"/>
      <c r="H192" s="104"/>
      <c r="I192" s="104"/>
      <c r="J192" s="104"/>
      <c r="K192" s="104"/>
      <c r="L192" s="104"/>
    </row>
    <row r="193" spans="1:12" s="200" customFormat="1">
      <c r="A193" s="198"/>
      <c r="B193" s="53"/>
      <c r="C193" s="53"/>
      <c r="D193" s="53"/>
      <c r="E193" s="109"/>
      <c r="F193" s="199"/>
      <c r="G193" s="53"/>
      <c r="H193" s="104"/>
      <c r="I193" s="104"/>
      <c r="J193" s="104"/>
      <c r="K193" s="104"/>
      <c r="L193" s="104"/>
    </row>
    <row r="194" spans="1:12" s="200" customFormat="1">
      <c r="A194" s="198"/>
      <c r="B194" s="53"/>
      <c r="C194" s="53"/>
      <c r="D194" s="53"/>
      <c r="E194" s="109"/>
      <c r="F194" s="199"/>
      <c r="G194" s="53"/>
      <c r="H194" s="104"/>
      <c r="I194" s="104"/>
      <c r="J194" s="104"/>
      <c r="K194" s="104"/>
      <c r="L194" s="104"/>
    </row>
    <row r="195" spans="1:12" s="200" customFormat="1">
      <c r="A195" s="198"/>
      <c r="B195" s="53"/>
      <c r="C195" s="53"/>
      <c r="D195" s="53"/>
      <c r="E195" s="109"/>
      <c r="F195" s="199"/>
      <c r="G195" s="53"/>
      <c r="H195" s="104"/>
      <c r="I195" s="104"/>
      <c r="J195" s="104"/>
      <c r="K195" s="104"/>
      <c r="L195" s="104"/>
    </row>
    <row r="196" spans="1:12" s="200" customFormat="1">
      <c r="A196" s="198"/>
      <c r="B196" s="53"/>
      <c r="C196" s="53"/>
      <c r="D196" s="53"/>
      <c r="E196" s="109"/>
      <c r="F196" s="199"/>
      <c r="G196" s="53"/>
      <c r="H196" s="104"/>
      <c r="I196" s="104"/>
      <c r="J196" s="104"/>
      <c r="K196" s="104"/>
      <c r="L196" s="104"/>
    </row>
    <row r="197" spans="1:12" s="200" customFormat="1">
      <c r="A197" s="198"/>
      <c r="B197" s="53"/>
      <c r="C197" s="53"/>
      <c r="D197" s="53"/>
      <c r="E197" s="109"/>
      <c r="F197" s="199"/>
      <c r="G197" s="53"/>
      <c r="H197" s="104"/>
      <c r="I197" s="104"/>
      <c r="J197" s="104"/>
      <c r="K197" s="104"/>
      <c r="L197" s="104"/>
    </row>
    <row r="198" spans="1:12" s="200" customFormat="1">
      <c r="A198" s="198"/>
      <c r="B198" s="53"/>
      <c r="C198" s="53"/>
      <c r="D198" s="53"/>
      <c r="E198" s="109"/>
      <c r="F198" s="199"/>
      <c r="G198" s="53"/>
      <c r="H198" s="104"/>
      <c r="I198" s="104"/>
      <c r="J198" s="104"/>
      <c r="K198" s="104"/>
      <c r="L198" s="104"/>
    </row>
    <row r="199" spans="1:12" s="200" customFormat="1">
      <c r="A199" s="198"/>
      <c r="B199" s="53"/>
      <c r="C199" s="53"/>
      <c r="D199" s="53"/>
      <c r="E199" s="109"/>
      <c r="F199" s="199"/>
      <c r="G199" s="53"/>
      <c r="H199" s="104"/>
      <c r="I199" s="104"/>
      <c r="J199" s="104"/>
      <c r="K199" s="104"/>
      <c r="L199" s="104"/>
    </row>
    <row r="200" spans="1:12" s="200" customFormat="1">
      <c r="A200" s="198"/>
      <c r="B200" s="53"/>
      <c r="C200" s="53"/>
      <c r="D200" s="53"/>
      <c r="E200" s="109"/>
      <c r="F200" s="199"/>
      <c r="G200" s="53"/>
      <c r="H200" s="104"/>
      <c r="I200" s="104"/>
      <c r="J200" s="104"/>
      <c r="K200" s="104"/>
      <c r="L200" s="104"/>
    </row>
    <row r="201" spans="1:12" s="200" customFormat="1">
      <c r="A201" s="198"/>
      <c r="B201" s="53"/>
      <c r="C201" s="53"/>
      <c r="D201" s="53"/>
      <c r="E201" s="109"/>
      <c r="F201" s="199"/>
      <c r="G201" s="53"/>
      <c r="H201" s="104"/>
      <c r="I201" s="104"/>
      <c r="J201" s="104"/>
      <c r="K201" s="104"/>
      <c r="L201" s="104"/>
    </row>
    <row r="202" spans="1:12" s="200" customFormat="1">
      <c r="A202" s="198"/>
      <c r="B202" s="53"/>
      <c r="C202" s="53"/>
      <c r="D202" s="53"/>
      <c r="E202" s="109"/>
      <c r="F202" s="199"/>
      <c r="G202" s="53"/>
      <c r="H202" s="104"/>
      <c r="I202" s="104"/>
      <c r="J202" s="104"/>
      <c r="K202" s="104"/>
      <c r="L202" s="104"/>
    </row>
    <row r="203" spans="1:12" s="200" customFormat="1">
      <c r="A203" s="198"/>
      <c r="B203" s="53"/>
      <c r="C203" s="53"/>
      <c r="D203" s="53"/>
      <c r="E203" s="109"/>
      <c r="F203" s="199"/>
      <c r="G203" s="53"/>
      <c r="H203" s="104"/>
      <c r="I203" s="104"/>
      <c r="J203" s="104"/>
      <c r="K203" s="104"/>
      <c r="L203" s="104"/>
    </row>
    <row r="204" spans="1:12" s="200" customFormat="1">
      <c r="A204" s="198"/>
      <c r="B204" s="53"/>
      <c r="C204" s="53"/>
      <c r="D204" s="53"/>
      <c r="E204" s="109"/>
      <c r="F204" s="199"/>
      <c r="G204" s="53"/>
      <c r="H204" s="104"/>
      <c r="I204" s="104"/>
      <c r="J204" s="104"/>
      <c r="K204" s="104"/>
      <c r="L204" s="104"/>
    </row>
    <row r="205" spans="1:12" s="200" customFormat="1">
      <c r="A205" s="198"/>
      <c r="B205" s="53"/>
      <c r="C205" s="53"/>
      <c r="D205" s="53"/>
      <c r="E205" s="109"/>
      <c r="F205" s="199"/>
      <c r="G205" s="53"/>
      <c r="H205" s="104"/>
      <c r="I205" s="104"/>
      <c r="J205" s="104"/>
      <c r="K205" s="104"/>
      <c r="L205" s="104"/>
    </row>
    <row r="206" spans="1:12" s="200" customFormat="1">
      <c r="A206" s="198"/>
      <c r="B206" s="53"/>
      <c r="C206" s="53"/>
      <c r="D206" s="53"/>
      <c r="E206" s="109"/>
      <c r="F206" s="199"/>
      <c r="G206" s="53"/>
      <c r="H206" s="104"/>
      <c r="I206" s="104"/>
      <c r="J206" s="104"/>
      <c r="K206" s="104"/>
      <c r="L206" s="104"/>
    </row>
    <row r="207" spans="1:12" s="200" customFormat="1">
      <c r="A207" s="198"/>
      <c r="B207" s="53"/>
      <c r="C207" s="53"/>
      <c r="D207" s="53"/>
      <c r="E207" s="109"/>
      <c r="F207" s="199"/>
      <c r="G207" s="53"/>
      <c r="H207" s="104"/>
      <c r="I207" s="104"/>
      <c r="J207" s="104"/>
      <c r="K207" s="104"/>
      <c r="L207" s="104"/>
    </row>
    <row r="208" spans="1:12" s="200" customFormat="1">
      <c r="A208" s="198"/>
      <c r="B208" s="53"/>
      <c r="C208" s="53"/>
      <c r="D208" s="53"/>
      <c r="E208" s="109"/>
      <c r="F208" s="199"/>
      <c r="G208" s="53"/>
      <c r="H208" s="104"/>
      <c r="I208" s="104"/>
      <c r="J208" s="104"/>
      <c r="K208" s="104"/>
      <c r="L208" s="104"/>
    </row>
    <row r="209" spans="1:12" s="200" customFormat="1">
      <c r="A209" s="198"/>
      <c r="B209" s="53"/>
      <c r="C209" s="53"/>
      <c r="D209" s="53"/>
      <c r="E209" s="109"/>
      <c r="F209" s="199"/>
      <c r="G209" s="53"/>
      <c r="H209" s="104"/>
      <c r="I209" s="104"/>
      <c r="J209" s="104"/>
      <c r="K209" s="104"/>
      <c r="L209" s="104"/>
    </row>
    <row r="210" spans="1:12" s="200" customFormat="1">
      <c r="A210" s="198"/>
      <c r="B210" s="53"/>
      <c r="C210" s="53"/>
      <c r="D210" s="53"/>
      <c r="E210" s="109"/>
      <c r="F210" s="199"/>
      <c r="G210" s="53"/>
      <c r="H210" s="104"/>
      <c r="I210" s="104"/>
      <c r="J210" s="104"/>
      <c r="K210" s="104"/>
      <c r="L210" s="104"/>
    </row>
    <row r="211" spans="1:12" s="200" customFormat="1">
      <c r="A211" s="198"/>
      <c r="B211" s="53"/>
      <c r="C211" s="53"/>
      <c r="D211" s="53"/>
      <c r="E211" s="109"/>
      <c r="F211" s="199"/>
      <c r="G211" s="53"/>
      <c r="H211" s="104"/>
      <c r="I211" s="104"/>
      <c r="J211" s="104"/>
      <c r="K211" s="104"/>
      <c r="L211" s="104"/>
    </row>
    <row r="212" spans="1:12" s="200" customFormat="1">
      <c r="A212" s="198"/>
      <c r="B212" s="53"/>
      <c r="C212" s="53"/>
      <c r="D212" s="53"/>
      <c r="E212" s="109"/>
      <c r="F212" s="199"/>
      <c r="G212" s="53"/>
      <c r="H212" s="104"/>
      <c r="I212" s="104"/>
      <c r="J212" s="104"/>
      <c r="K212" s="104"/>
      <c r="L212" s="104"/>
    </row>
    <row r="213" spans="1:12" s="200" customFormat="1">
      <c r="A213" s="198"/>
      <c r="B213" s="53"/>
      <c r="C213" s="53"/>
      <c r="D213" s="53"/>
      <c r="E213" s="109"/>
      <c r="F213" s="199"/>
      <c r="G213" s="53"/>
      <c r="H213" s="104"/>
      <c r="I213" s="104"/>
      <c r="J213" s="104"/>
      <c r="K213" s="104"/>
      <c r="L213" s="104"/>
    </row>
    <row r="214" spans="1:12" s="200" customFormat="1">
      <c r="A214" s="198"/>
      <c r="B214" s="53"/>
      <c r="C214" s="53"/>
      <c r="D214" s="53"/>
      <c r="E214" s="109"/>
      <c r="F214" s="199"/>
      <c r="G214" s="53"/>
      <c r="H214" s="104"/>
      <c r="I214" s="104"/>
      <c r="J214" s="104"/>
      <c r="K214" s="104"/>
      <c r="L214" s="104"/>
    </row>
    <row r="215" spans="1:12" s="200" customFormat="1">
      <c r="A215" s="198"/>
      <c r="B215" s="53"/>
      <c r="C215" s="53"/>
      <c r="D215" s="53"/>
      <c r="E215" s="109"/>
      <c r="F215" s="199"/>
      <c r="G215" s="53"/>
      <c r="H215" s="104"/>
      <c r="I215" s="104"/>
      <c r="J215" s="104"/>
      <c r="K215" s="104"/>
      <c r="L215" s="104"/>
    </row>
    <row r="216" spans="1:12" s="200" customFormat="1">
      <c r="A216" s="198"/>
      <c r="B216" s="53"/>
      <c r="C216" s="53"/>
      <c r="D216" s="53"/>
      <c r="E216" s="109"/>
      <c r="F216" s="199"/>
      <c r="G216" s="53"/>
      <c r="H216" s="104"/>
      <c r="I216" s="104"/>
      <c r="J216" s="104"/>
      <c r="K216" s="104"/>
      <c r="L216" s="104"/>
    </row>
    <row r="217" spans="1:12" s="200" customFormat="1">
      <c r="A217" s="198"/>
      <c r="B217" s="53"/>
      <c r="C217" s="53"/>
      <c r="D217" s="53"/>
      <c r="E217" s="109"/>
      <c r="F217" s="199"/>
      <c r="G217" s="53"/>
      <c r="H217" s="104"/>
      <c r="I217" s="104"/>
      <c r="J217" s="104"/>
      <c r="K217" s="104"/>
      <c r="L217" s="104"/>
    </row>
    <row r="218" spans="1:12" s="200" customFormat="1">
      <c r="A218" s="198"/>
      <c r="B218" s="53"/>
      <c r="C218" s="53"/>
      <c r="D218" s="53"/>
      <c r="E218" s="109"/>
      <c r="F218" s="199"/>
      <c r="G218" s="53"/>
      <c r="H218" s="104"/>
      <c r="I218" s="104"/>
      <c r="J218" s="104"/>
      <c r="K218" s="104"/>
      <c r="L218" s="104"/>
    </row>
    <row r="219" spans="1:12" s="200" customFormat="1">
      <c r="A219" s="198"/>
      <c r="B219" s="53"/>
      <c r="C219" s="53"/>
      <c r="D219" s="53"/>
      <c r="E219" s="109"/>
      <c r="F219" s="199"/>
      <c r="G219" s="53"/>
      <c r="H219" s="104"/>
      <c r="I219" s="104"/>
      <c r="J219" s="104"/>
      <c r="K219" s="104"/>
      <c r="L219" s="104"/>
    </row>
    <row r="220" spans="1:12" s="200" customFormat="1">
      <c r="A220" s="198"/>
      <c r="B220" s="53"/>
      <c r="C220" s="53"/>
      <c r="D220" s="53"/>
      <c r="E220" s="109"/>
      <c r="F220" s="199"/>
      <c r="G220" s="53"/>
      <c r="H220" s="104"/>
      <c r="I220" s="104"/>
      <c r="J220" s="104"/>
      <c r="K220" s="104"/>
      <c r="L220" s="104"/>
    </row>
    <row r="221" spans="1:12" s="200" customFormat="1">
      <c r="A221" s="198"/>
      <c r="B221" s="53"/>
      <c r="C221" s="53"/>
      <c r="D221" s="53"/>
      <c r="E221" s="109"/>
      <c r="F221" s="199"/>
      <c r="G221" s="53"/>
      <c r="H221" s="104"/>
      <c r="I221" s="104"/>
      <c r="J221" s="104"/>
      <c r="K221" s="104"/>
      <c r="L221" s="104"/>
    </row>
    <row r="222" spans="1:12" s="200" customFormat="1">
      <c r="A222" s="198"/>
      <c r="B222" s="53"/>
      <c r="C222" s="53"/>
      <c r="D222" s="53"/>
      <c r="E222" s="109"/>
      <c r="F222" s="199"/>
      <c r="G222" s="53"/>
      <c r="H222" s="104"/>
      <c r="I222" s="104"/>
      <c r="J222" s="104"/>
      <c r="K222" s="104"/>
      <c r="L222" s="104"/>
    </row>
    <row r="223" spans="1:12" s="200" customFormat="1">
      <c r="A223" s="198"/>
      <c r="B223" s="53"/>
      <c r="C223" s="53"/>
      <c r="D223" s="53"/>
      <c r="E223" s="109"/>
      <c r="F223" s="199"/>
      <c r="G223" s="53"/>
      <c r="H223" s="104"/>
      <c r="I223" s="104"/>
      <c r="J223" s="104"/>
      <c r="K223" s="104"/>
      <c r="L223" s="104"/>
    </row>
    <row r="224" spans="1:12" s="200" customFormat="1">
      <c r="A224" s="198"/>
      <c r="B224" s="53"/>
      <c r="C224" s="53"/>
      <c r="D224" s="53"/>
      <c r="E224" s="109"/>
      <c r="F224" s="199"/>
      <c r="G224" s="53"/>
      <c r="H224" s="104"/>
      <c r="I224" s="104"/>
      <c r="J224" s="104"/>
      <c r="K224" s="104"/>
      <c r="L224" s="104"/>
    </row>
    <row r="225" spans="1:12" s="200" customFormat="1">
      <c r="A225" s="198"/>
      <c r="B225" s="53"/>
      <c r="C225" s="53"/>
      <c r="D225" s="53"/>
      <c r="E225" s="109"/>
      <c r="F225" s="199"/>
      <c r="G225" s="53"/>
      <c r="H225" s="104"/>
      <c r="I225" s="104"/>
      <c r="J225" s="104"/>
      <c r="K225" s="104"/>
      <c r="L225" s="104"/>
    </row>
    <row r="226" spans="1:12" s="200" customFormat="1">
      <c r="A226" s="198"/>
      <c r="B226" s="53"/>
      <c r="C226" s="53"/>
      <c r="D226" s="53"/>
      <c r="E226" s="109"/>
      <c r="F226" s="199"/>
      <c r="G226" s="53"/>
      <c r="H226" s="104"/>
      <c r="I226" s="104"/>
      <c r="J226" s="104"/>
      <c r="K226" s="104"/>
      <c r="L226" s="104"/>
    </row>
    <row r="227" spans="1:12" s="200" customFormat="1">
      <c r="A227" s="198"/>
      <c r="B227" s="53"/>
      <c r="C227" s="53"/>
      <c r="D227" s="53"/>
      <c r="E227" s="109"/>
      <c r="F227" s="199"/>
      <c r="G227" s="53"/>
      <c r="H227" s="104"/>
      <c r="I227" s="104"/>
      <c r="J227" s="104"/>
      <c r="K227" s="104"/>
      <c r="L227" s="104"/>
    </row>
    <row r="228" spans="1:12" s="200" customFormat="1">
      <c r="A228" s="198"/>
      <c r="B228" s="53"/>
      <c r="C228" s="53"/>
      <c r="D228" s="53"/>
      <c r="E228" s="109"/>
      <c r="F228" s="199"/>
      <c r="G228" s="53"/>
      <c r="H228" s="104"/>
      <c r="I228" s="104"/>
      <c r="J228" s="104"/>
      <c r="K228" s="104"/>
      <c r="L228" s="104"/>
    </row>
    <row r="229" spans="1:12" s="200" customFormat="1">
      <c r="A229" s="198"/>
      <c r="B229" s="53"/>
      <c r="C229" s="53"/>
      <c r="D229" s="53"/>
      <c r="E229" s="109"/>
      <c r="F229" s="199"/>
      <c r="G229" s="53"/>
      <c r="H229" s="104"/>
      <c r="I229" s="104"/>
      <c r="J229" s="104"/>
      <c r="K229" s="104"/>
      <c r="L229" s="104"/>
    </row>
    <row r="230" spans="1:12" s="200" customFormat="1">
      <c r="A230" s="198"/>
      <c r="B230" s="53"/>
      <c r="C230" s="53"/>
      <c r="D230" s="53"/>
      <c r="E230" s="109"/>
      <c r="F230" s="199"/>
      <c r="G230" s="53"/>
      <c r="H230" s="104"/>
      <c r="I230" s="104"/>
      <c r="J230" s="104"/>
      <c r="K230" s="104"/>
      <c r="L230" s="104"/>
    </row>
    <row r="231" spans="1:12" s="200" customFormat="1">
      <c r="A231" s="198"/>
      <c r="B231" s="53"/>
      <c r="C231" s="53"/>
      <c r="D231" s="53"/>
      <c r="E231" s="109"/>
      <c r="F231" s="199"/>
      <c r="G231" s="53"/>
      <c r="H231" s="104"/>
      <c r="I231" s="104"/>
      <c r="J231" s="104"/>
      <c r="K231" s="104"/>
      <c r="L231" s="104"/>
    </row>
    <row r="232" spans="1:12" s="200" customFormat="1">
      <c r="A232" s="198"/>
      <c r="B232" s="53"/>
      <c r="C232" s="53"/>
      <c r="D232" s="53"/>
      <c r="E232" s="109"/>
      <c r="F232" s="199"/>
      <c r="G232" s="53"/>
      <c r="H232" s="104"/>
      <c r="I232" s="104"/>
      <c r="J232" s="104"/>
      <c r="K232" s="104"/>
      <c r="L232" s="104"/>
    </row>
    <row r="233" spans="1:12" s="200" customFormat="1">
      <c r="A233" s="198"/>
      <c r="B233" s="53"/>
      <c r="C233" s="53"/>
      <c r="D233" s="53"/>
      <c r="E233" s="109"/>
      <c r="F233" s="199"/>
      <c r="G233" s="53"/>
      <c r="H233" s="104"/>
      <c r="I233" s="104"/>
      <c r="J233" s="104"/>
      <c r="K233" s="104"/>
      <c r="L233" s="104"/>
    </row>
    <row r="234" spans="1:12" s="200" customFormat="1">
      <c r="A234" s="198"/>
      <c r="B234" s="53"/>
      <c r="C234" s="53"/>
      <c r="D234" s="53"/>
      <c r="E234" s="109"/>
      <c r="F234" s="199"/>
      <c r="G234" s="53"/>
      <c r="H234" s="104"/>
      <c r="I234" s="104"/>
      <c r="J234" s="104"/>
      <c r="K234" s="104"/>
      <c r="L234" s="104"/>
    </row>
    <row r="235" spans="1:12" s="200" customFormat="1">
      <c r="A235" s="198"/>
      <c r="B235" s="53"/>
      <c r="C235" s="53"/>
      <c r="D235" s="53"/>
      <c r="E235" s="109"/>
      <c r="F235" s="199"/>
      <c r="G235" s="53"/>
      <c r="H235" s="104"/>
      <c r="I235" s="104"/>
      <c r="J235" s="104"/>
      <c r="K235" s="104"/>
      <c r="L235" s="104"/>
    </row>
    <row r="236" spans="1:12" s="200" customFormat="1">
      <c r="A236" s="198"/>
      <c r="B236" s="53"/>
      <c r="C236" s="53"/>
      <c r="D236" s="53"/>
      <c r="E236" s="109"/>
      <c r="F236" s="199"/>
      <c r="G236" s="53"/>
      <c r="H236" s="104"/>
      <c r="I236" s="104"/>
      <c r="J236" s="104"/>
      <c r="K236" s="104"/>
      <c r="L236" s="104"/>
    </row>
    <row r="237" spans="1:12" s="200" customFormat="1">
      <c r="A237" s="198"/>
      <c r="B237" s="53"/>
      <c r="C237" s="53"/>
      <c r="D237" s="53"/>
      <c r="E237" s="109"/>
      <c r="F237" s="199"/>
      <c r="G237" s="53"/>
      <c r="H237" s="104"/>
      <c r="I237" s="104"/>
      <c r="J237" s="104"/>
      <c r="K237" s="104"/>
      <c r="L237" s="104"/>
    </row>
    <row r="238" spans="1:12" s="200" customFormat="1">
      <c r="A238" s="198"/>
      <c r="B238" s="53"/>
      <c r="C238" s="53"/>
      <c r="D238" s="53"/>
      <c r="E238" s="109"/>
      <c r="F238" s="199"/>
      <c r="G238" s="53"/>
      <c r="H238" s="104"/>
      <c r="I238" s="104"/>
      <c r="J238" s="104"/>
      <c r="K238" s="104"/>
      <c r="L238" s="104"/>
    </row>
    <row r="239" spans="1:12" s="200" customFormat="1">
      <c r="A239" s="198"/>
      <c r="B239" s="53"/>
      <c r="C239" s="53"/>
      <c r="D239" s="53"/>
      <c r="E239" s="109"/>
      <c r="F239" s="199"/>
      <c r="G239" s="53"/>
      <c r="H239" s="104"/>
      <c r="I239" s="104"/>
      <c r="J239" s="104"/>
      <c r="K239" s="104"/>
      <c r="L239" s="104"/>
    </row>
    <row r="240" spans="1:12" s="200" customFormat="1">
      <c r="A240" s="198"/>
      <c r="B240" s="53"/>
      <c r="C240" s="53"/>
      <c r="D240" s="53"/>
      <c r="E240" s="109"/>
      <c r="F240" s="199"/>
      <c r="G240" s="53"/>
      <c r="H240" s="104"/>
      <c r="I240" s="104"/>
      <c r="J240" s="104"/>
      <c r="K240" s="104"/>
      <c r="L240" s="104"/>
    </row>
    <row r="241" spans="1:12" s="200" customFormat="1">
      <c r="A241" s="198"/>
      <c r="B241" s="53"/>
      <c r="C241" s="53"/>
      <c r="D241" s="53"/>
      <c r="E241" s="109"/>
      <c r="F241" s="199"/>
      <c r="G241" s="53"/>
      <c r="H241" s="104"/>
      <c r="I241" s="104"/>
      <c r="J241" s="104"/>
      <c r="K241" s="104"/>
      <c r="L241" s="104"/>
    </row>
    <row r="242" spans="1:12" s="200" customFormat="1">
      <c r="A242" s="198"/>
      <c r="B242" s="53"/>
      <c r="C242" s="53"/>
      <c r="D242" s="53"/>
      <c r="E242" s="109"/>
      <c r="F242" s="199"/>
      <c r="G242" s="53"/>
      <c r="H242" s="104"/>
      <c r="I242" s="104"/>
      <c r="J242" s="104"/>
      <c r="K242" s="104"/>
      <c r="L242" s="104"/>
    </row>
    <row r="243" spans="1:12" s="200" customFormat="1">
      <c r="A243" s="198"/>
      <c r="B243" s="53"/>
      <c r="C243" s="53"/>
      <c r="D243" s="53"/>
      <c r="E243" s="109"/>
      <c r="F243" s="199"/>
      <c r="G243" s="53"/>
      <c r="H243" s="104"/>
      <c r="I243" s="104"/>
      <c r="J243" s="104"/>
      <c r="K243" s="104"/>
      <c r="L243" s="104"/>
    </row>
    <row r="244" spans="1:12" s="200" customFormat="1">
      <c r="A244" s="198"/>
      <c r="B244" s="53"/>
      <c r="C244" s="53"/>
      <c r="D244" s="53"/>
      <c r="E244" s="109"/>
      <c r="F244" s="199"/>
      <c r="G244" s="53"/>
      <c r="H244" s="104"/>
      <c r="I244" s="104"/>
      <c r="J244" s="104"/>
      <c r="K244" s="104"/>
      <c r="L244" s="104"/>
    </row>
    <row r="245" spans="1:12" s="200" customFormat="1">
      <c r="A245" s="198"/>
      <c r="B245" s="53"/>
      <c r="C245" s="53"/>
      <c r="D245" s="53"/>
      <c r="E245" s="109"/>
      <c r="F245" s="199"/>
      <c r="G245" s="53"/>
      <c r="H245" s="104"/>
      <c r="I245" s="104"/>
      <c r="J245" s="104"/>
      <c r="K245" s="104"/>
      <c r="L245" s="104"/>
    </row>
    <row r="246" spans="1:12" s="200" customFormat="1">
      <c r="A246" s="198"/>
      <c r="B246" s="53"/>
      <c r="C246" s="53"/>
      <c r="D246" s="53"/>
      <c r="E246" s="109"/>
      <c r="F246" s="199"/>
      <c r="G246" s="53"/>
      <c r="H246" s="104"/>
      <c r="I246" s="104"/>
      <c r="J246" s="104"/>
      <c r="K246" s="104"/>
      <c r="L246" s="104"/>
    </row>
    <row r="247" spans="1:12" s="200" customFormat="1">
      <c r="A247" s="198"/>
      <c r="B247" s="53"/>
      <c r="C247" s="53"/>
      <c r="D247" s="53"/>
      <c r="E247" s="109"/>
      <c r="F247" s="199"/>
      <c r="G247" s="53"/>
      <c r="H247" s="104"/>
      <c r="I247" s="104"/>
      <c r="J247" s="104"/>
      <c r="K247" s="104"/>
      <c r="L247" s="104"/>
    </row>
    <row r="248" spans="1:12" s="200" customFormat="1">
      <c r="A248" s="198"/>
      <c r="B248" s="53"/>
      <c r="C248" s="53"/>
      <c r="D248" s="53"/>
      <c r="E248" s="109"/>
      <c r="F248" s="199"/>
      <c r="G248" s="53"/>
      <c r="H248" s="104"/>
      <c r="I248" s="104"/>
      <c r="J248" s="104"/>
      <c r="K248" s="104"/>
      <c r="L248" s="104"/>
    </row>
    <row r="249" spans="1:12" s="200" customFormat="1">
      <c r="A249" s="198"/>
      <c r="B249" s="53"/>
      <c r="C249" s="53"/>
      <c r="D249" s="53"/>
      <c r="E249" s="109"/>
      <c r="F249" s="199"/>
      <c r="G249" s="53"/>
      <c r="H249" s="104"/>
      <c r="I249" s="104"/>
      <c r="J249" s="104"/>
      <c r="K249" s="104"/>
      <c r="L249" s="104"/>
    </row>
    <row r="250" spans="1:12" s="200" customFormat="1">
      <c r="A250" s="198"/>
      <c r="B250" s="53"/>
      <c r="C250" s="53"/>
      <c r="D250" s="53"/>
      <c r="E250" s="109"/>
      <c r="F250" s="199"/>
      <c r="G250" s="53"/>
      <c r="H250" s="104"/>
      <c r="I250" s="104"/>
      <c r="J250" s="104"/>
      <c r="K250" s="104"/>
      <c r="L250" s="104"/>
    </row>
    <row r="251" spans="1:12" s="200" customFormat="1">
      <c r="A251" s="198"/>
      <c r="B251" s="53"/>
      <c r="C251" s="53"/>
      <c r="D251" s="53"/>
      <c r="E251" s="109"/>
      <c r="F251" s="199"/>
      <c r="G251" s="53"/>
      <c r="H251" s="104"/>
      <c r="I251" s="104"/>
      <c r="J251" s="104"/>
      <c r="K251" s="104"/>
      <c r="L251" s="104"/>
    </row>
    <row r="252" spans="1:12" s="200" customFormat="1">
      <c r="A252" s="198"/>
      <c r="B252" s="53"/>
      <c r="C252" s="53"/>
      <c r="D252" s="53"/>
      <c r="E252" s="109"/>
      <c r="F252" s="199"/>
      <c r="G252" s="53"/>
      <c r="H252" s="104"/>
      <c r="I252" s="104"/>
      <c r="J252" s="104"/>
      <c r="K252" s="104"/>
      <c r="L252" s="104"/>
    </row>
    <row r="253" spans="1:12" s="200" customFormat="1">
      <c r="A253" s="198"/>
      <c r="B253" s="53"/>
      <c r="C253" s="53"/>
      <c r="D253" s="53"/>
      <c r="E253" s="109"/>
      <c r="F253" s="199"/>
      <c r="G253" s="53"/>
      <c r="H253" s="104"/>
      <c r="I253" s="104"/>
      <c r="J253" s="104"/>
      <c r="K253" s="104"/>
      <c r="L253" s="104"/>
    </row>
    <row r="254" spans="1:12" s="200" customFormat="1">
      <c r="A254" s="198"/>
      <c r="B254" s="53"/>
      <c r="C254" s="53"/>
      <c r="D254" s="53"/>
      <c r="E254" s="109"/>
      <c r="F254" s="199"/>
      <c r="G254" s="53"/>
      <c r="H254" s="104"/>
      <c r="I254" s="104"/>
      <c r="J254" s="104"/>
      <c r="K254" s="104"/>
      <c r="L254" s="104"/>
    </row>
    <row r="255" spans="1:12" s="200" customFormat="1">
      <c r="A255" s="198"/>
      <c r="B255" s="53"/>
      <c r="C255" s="53"/>
      <c r="D255" s="53"/>
      <c r="E255" s="109"/>
      <c r="F255" s="199"/>
      <c r="G255" s="53"/>
      <c r="H255" s="104"/>
      <c r="I255" s="104"/>
      <c r="J255" s="104"/>
      <c r="K255" s="104"/>
      <c r="L255" s="104"/>
    </row>
    <row r="256" spans="1:12" s="200" customFormat="1">
      <c r="A256" s="198"/>
      <c r="B256" s="53"/>
      <c r="C256" s="53"/>
      <c r="D256" s="53"/>
      <c r="E256" s="109"/>
      <c r="F256" s="199"/>
      <c r="G256" s="53"/>
      <c r="H256" s="104"/>
      <c r="I256" s="104"/>
      <c r="J256" s="104"/>
      <c r="K256" s="104"/>
      <c r="L256" s="104"/>
    </row>
    <row r="257" spans="1:12" s="200" customFormat="1">
      <c r="A257" s="198"/>
      <c r="B257" s="53"/>
      <c r="C257" s="53"/>
      <c r="D257" s="53"/>
      <c r="E257" s="109"/>
      <c r="F257" s="199"/>
      <c r="G257" s="53"/>
      <c r="H257" s="104"/>
      <c r="I257" s="104"/>
      <c r="J257" s="104"/>
      <c r="K257" s="104"/>
      <c r="L257" s="104"/>
    </row>
    <row r="258" spans="1:12" s="200" customFormat="1">
      <c r="A258" s="198"/>
      <c r="B258" s="53"/>
      <c r="C258" s="53"/>
      <c r="D258" s="53"/>
      <c r="E258" s="109"/>
      <c r="F258" s="199"/>
      <c r="G258" s="53"/>
      <c r="H258" s="104"/>
      <c r="I258" s="104"/>
      <c r="J258" s="104"/>
      <c r="K258" s="104"/>
      <c r="L258" s="104"/>
    </row>
    <row r="259" spans="1:12" s="200" customFormat="1">
      <c r="A259" s="198"/>
      <c r="B259" s="53"/>
      <c r="C259" s="53"/>
      <c r="D259" s="53"/>
      <c r="E259" s="109"/>
      <c r="F259" s="199"/>
      <c r="G259" s="53"/>
      <c r="H259" s="104"/>
      <c r="I259" s="104"/>
      <c r="J259" s="104"/>
      <c r="K259" s="104"/>
      <c r="L259" s="104"/>
    </row>
    <row r="260" spans="1:12" s="200" customFormat="1">
      <c r="A260" s="198"/>
      <c r="B260" s="53"/>
      <c r="C260" s="53"/>
      <c r="D260" s="53"/>
      <c r="E260" s="109"/>
      <c r="F260" s="199"/>
      <c r="G260" s="53"/>
      <c r="H260" s="104"/>
      <c r="I260" s="104"/>
      <c r="J260" s="104"/>
      <c r="K260" s="104"/>
      <c r="L260" s="104"/>
    </row>
    <row r="261" spans="1:12" s="200" customFormat="1">
      <c r="A261" s="198"/>
      <c r="B261" s="53"/>
      <c r="C261" s="53"/>
      <c r="D261" s="53"/>
      <c r="E261" s="109"/>
      <c r="F261" s="199"/>
      <c r="G261" s="53"/>
      <c r="H261" s="104"/>
      <c r="I261" s="104"/>
      <c r="J261" s="104"/>
      <c r="K261" s="104"/>
      <c r="L261" s="104"/>
    </row>
    <row r="262" spans="1:12" s="200" customFormat="1">
      <c r="A262" s="198"/>
      <c r="B262" s="53"/>
      <c r="C262" s="53"/>
      <c r="D262" s="53"/>
      <c r="E262" s="109"/>
      <c r="F262" s="199"/>
      <c r="G262" s="53"/>
      <c r="H262" s="104"/>
      <c r="I262" s="104"/>
      <c r="J262" s="104"/>
      <c r="K262" s="104"/>
      <c r="L262" s="104"/>
    </row>
    <row r="263" spans="1:12" s="200" customFormat="1">
      <c r="A263" s="198"/>
      <c r="B263" s="53"/>
      <c r="C263" s="53"/>
      <c r="D263" s="53"/>
      <c r="E263" s="109"/>
      <c r="F263" s="199"/>
      <c r="G263" s="53"/>
      <c r="H263" s="104"/>
      <c r="I263" s="104"/>
      <c r="J263" s="104"/>
      <c r="K263" s="104"/>
      <c r="L263" s="104"/>
    </row>
    <row r="264" spans="1:12" s="200" customFormat="1">
      <c r="A264" s="198"/>
      <c r="B264" s="53"/>
      <c r="C264" s="53"/>
      <c r="D264" s="53"/>
      <c r="E264" s="109"/>
      <c r="F264" s="199"/>
      <c r="G264" s="53"/>
      <c r="H264" s="104"/>
      <c r="I264" s="104"/>
      <c r="J264" s="104"/>
      <c r="K264" s="104"/>
      <c r="L264" s="104"/>
    </row>
    <row r="265" spans="1:12" s="200" customFormat="1">
      <c r="A265" s="198"/>
      <c r="B265" s="53"/>
      <c r="C265" s="53"/>
      <c r="D265" s="53"/>
      <c r="E265" s="109"/>
      <c r="F265" s="199"/>
      <c r="G265" s="53"/>
      <c r="H265" s="104"/>
      <c r="I265" s="104"/>
      <c r="J265" s="104"/>
      <c r="K265" s="104"/>
      <c r="L265" s="104"/>
    </row>
    <row r="266" spans="1:12" s="200" customFormat="1">
      <c r="A266" s="198"/>
      <c r="B266" s="53"/>
      <c r="C266" s="53"/>
      <c r="D266" s="53"/>
      <c r="E266" s="109"/>
      <c r="F266" s="199"/>
      <c r="G266" s="53"/>
      <c r="H266" s="104"/>
      <c r="I266" s="104"/>
      <c r="J266" s="104"/>
      <c r="K266" s="104"/>
      <c r="L266" s="104"/>
    </row>
    <row r="267" spans="1:12" s="200" customFormat="1">
      <c r="A267" s="198"/>
      <c r="B267" s="53"/>
      <c r="C267" s="53"/>
      <c r="D267" s="53"/>
      <c r="E267" s="109"/>
      <c r="F267" s="199"/>
      <c r="G267" s="53"/>
      <c r="H267" s="104"/>
      <c r="I267" s="104"/>
      <c r="J267" s="104"/>
      <c r="K267" s="104"/>
      <c r="L267" s="104"/>
    </row>
    <row r="268" spans="1:12" s="200" customFormat="1">
      <c r="A268" s="198"/>
      <c r="B268" s="53"/>
      <c r="C268" s="53"/>
      <c r="D268" s="53"/>
      <c r="E268" s="109"/>
      <c r="F268" s="199"/>
      <c r="G268" s="53"/>
      <c r="H268" s="104"/>
      <c r="I268" s="104"/>
      <c r="J268" s="104"/>
      <c r="K268" s="104"/>
      <c r="L268" s="104"/>
    </row>
    <row r="269" spans="1:12" s="200" customFormat="1">
      <c r="A269" s="198"/>
      <c r="B269" s="53"/>
      <c r="C269" s="53"/>
      <c r="D269" s="53"/>
      <c r="E269" s="109"/>
      <c r="F269" s="199"/>
      <c r="G269" s="53"/>
      <c r="H269" s="104"/>
      <c r="I269" s="104"/>
      <c r="J269" s="104"/>
      <c r="K269" s="104"/>
      <c r="L269" s="104"/>
    </row>
    <row r="270" spans="1:12" s="200" customFormat="1">
      <c r="A270" s="198"/>
      <c r="B270" s="53"/>
      <c r="C270" s="53"/>
      <c r="D270" s="53"/>
      <c r="E270" s="109"/>
      <c r="F270" s="199"/>
      <c r="G270" s="53"/>
      <c r="H270" s="104"/>
      <c r="I270" s="104"/>
      <c r="J270" s="104"/>
      <c r="K270" s="104"/>
      <c r="L270" s="104"/>
    </row>
    <row r="271" spans="1:12" s="200" customFormat="1">
      <c r="A271" s="198"/>
      <c r="B271" s="53"/>
      <c r="C271" s="53"/>
      <c r="D271" s="53"/>
      <c r="E271" s="109"/>
      <c r="F271" s="199"/>
      <c r="G271" s="53"/>
      <c r="H271" s="104"/>
      <c r="I271" s="104"/>
      <c r="J271" s="104"/>
      <c r="K271" s="104"/>
      <c r="L271" s="104"/>
    </row>
    <row r="272" spans="1:12" s="200" customFormat="1">
      <c r="A272" s="198"/>
      <c r="B272" s="53"/>
      <c r="C272" s="53"/>
      <c r="D272" s="53"/>
      <c r="E272" s="109"/>
      <c r="F272" s="199"/>
      <c r="G272" s="53"/>
      <c r="H272" s="104"/>
      <c r="I272" s="104"/>
      <c r="J272" s="104"/>
      <c r="K272" s="104"/>
      <c r="L272" s="104"/>
    </row>
    <row r="273" spans="1:12" s="200" customFormat="1">
      <c r="A273" s="198"/>
      <c r="B273" s="53"/>
      <c r="C273" s="53"/>
      <c r="D273" s="53"/>
      <c r="E273" s="109"/>
      <c r="F273" s="199"/>
      <c r="G273" s="53"/>
      <c r="H273" s="104"/>
      <c r="I273" s="104"/>
      <c r="J273" s="104"/>
      <c r="K273" s="104"/>
      <c r="L273" s="104"/>
    </row>
    <row r="274" spans="1:12" s="200" customFormat="1">
      <c r="A274" s="198"/>
      <c r="B274" s="53"/>
      <c r="C274" s="53"/>
      <c r="D274" s="53"/>
      <c r="E274" s="109"/>
      <c r="F274" s="199"/>
      <c r="G274" s="53"/>
      <c r="H274" s="104"/>
      <c r="I274" s="104"/>
      <c r="J274" s="104"/>
      <c r="K274" s="104"/>
      <c r="L274" s="104"/>
    </row>
    <row r="275" spans="1:12" s="200" customFormat="1">
      <c r="A275" s="198"/>
      <c r="B275" s="53"/>
      <c r="C275" s="53"/>
      <c r="D275" s="53"/>
      <c r="E275" s="109"/>
      <c r="F275" s="199"/>
      <c r="G275" s="53"/>
      <c r="H275" s="104"/>
      <c r="I275" s="104"/>
      <c r="J275" s="104"/>
      <c r="K275" s="104"/>
      <c r="L275" s="104"/>
    </row>
    <row r="276" spans="1:12" s="200" customFormat="1">
      <c r="A276" s="198"/>
      <c r="B276" s="53"/>
      <c r="C276" s="53"/>
      <c r="D276" s="53"/>
      <c r="E276" s="109"/>
      <c r="F276" s="199"/>
      <c r="G276" s="53"/>
      <c r="H276" s="104"/>
      <c r="I276" s="104"/>
      <c r="J276" s="104"/>
      <c r="K276" s="104"/>
      <c r="L276" s="104"/>
    </row>
    <row r="277" spans="1:12" s="200" customFormat="1">
      <c r="A277" s="198"/>
      <c r="B277" s="53"/>
      <c r="C277" s="53"/>
      <c r="D277" s="53"/>
      <c r="E277" s="109"/>
      <c r="F277" s="199"/>
      <c r="G277" s="53"/>
      <c r="H277" s="104"/>
      <c r="I277" s="104"/>
      <c r="J277" s="104"/>
      <c r="K277" s="104"/>
      <c r="L277" s="104"/>
    </row>
    <row r="278" spans="1:12" s="200" customFormat="1">
      <c r="A278" s="198"/>
      <c r="B278" s="53"/>
      <c r="C278" s="53"/>
      <c r="D278" s="53"/>
      <c r="E278" s="109"/>
      <c r="F278" s="199"/>
      <c r="G278" s="53"/>
      <c r="H278" s="104"/>
      <c r="I278" s="104"/>
      <c r="J278" s="104"/>
      <c r="K278" s="104"/>
      <c r="L278" s="104"/>
    </row>
    <row r="279" spans="1:12" s="200" customFormat="1">
      <c r="A279" s="198"/>
      <c r="B279" s="53"/>
      <c r="C279" s="53"/>
      <c r="D279" s="53"/>
      <c r="E279" s="109"/>
      <c r="F279" s="199"/>
      <c r="G279" s="53"/>
      <c r="H279" s="104"/>
      <c r="I279" s="104"/>
      <c r="J279" s="104"/>
      <c r="K279" s="104"/>
      <c r="L279" s="104"/>
    </row>
    <row r="280" spans="1:12" s="200" customFormat="1">
      <c r="A280" s="198"/>
      <c r="B280" s="53"/>
      <c r="C280" s="53"/>
      <c r="D280" s="53"/>
      <c r="E280" s="109"/>
      <c r="F280" s="199"/>
      <c r="G280" s="53"/>
      <c r="H280" s="104"/>
      <c r="I280" s="104"/>
      <c r="J280" s="104"/>
      <c r="K280" s="104"/>
      <c r="L280" s="104"/>
    </row>
    <row r="281" spans="1:12" s="200" customFormat="1">
      <c r="A281" s="198"/>
      <c r="B281" s="53"/>
      <c r="C281" s="53"/>
      <c r="D281" s="53"/>
      <c r="E281" s="109"/>
      <c r="F281" s="199"/>
      <c r="G281" s="53"/>
      <c r="H281" s="104"/>
      <c r="I281" s="104"/>
      <c r="J281" s="104"/>
      <c r="K281" s="104"/>
      <c r="L281" s="104"/>
    </row>
    <row r="282" spans="1:12" s="200" customFormat="1">
      <c r="A282" s="198"/>
      <c r="B282" s="53"/>
      <c r="C282" s="53"/>
      <c r="D282" s="53"/>
      <c r="E282" s="109"/>
      <c r="F282" s="199"/>
      <c r="G282" s="53"/>
      <c r="H282" s="104"/>
      <c r="I282" s="104"/>
      <c r="J282" s="104"/>
      <c r="K282" s="104"/>
      <c r="L282" s="104"/>
    </row>
    <row r="283" spans="1:12" s="200" customFormat="1">
      <c r="A283" s="198"/>
      <c r="B283" s="53"/>
      <c r="C283" s="53"/>
      <c r="D283" s="53"/>
      <c r="E283" s="109"/>
      <c r="F283" s="199"/>
      <c r="G283" s="53"/>
      <c r="H283" s="104"/>
      <c r="I283" s="104"/>
      <c r="J283" s="104"/>
      <c r="K283" s="104"/>
      <c r="L283" s="104"/>
    </row>
    <row r="284" spans="1:12" s="200" customFormat="1">
      <c r="A284" s="198"/>
      <c r="B284" s="53"/>
      <c r="C284" s="53"/>
      <c r="D284" s="53"/>
      <c r="E284" s="109"/>
      <c r="F284" s="199"/>
      <c r="G284" s="53"/>
      <c r="H284" s="104"/>
      <c r="I284" s="104"/>
      <c r="J284" s="104"/>
      <c r="K284" s="104"/>
      <c r="L284" s="104"/>
    </row>
    <row r="285" spans="1:12" s="200" customFormat="1">
      <c r="A285" s="198"/>
      <c r="B285" s="53"/>
      <c r="C285" s="53"/>
      <c r="D285" s="53"/>
      <c r="E285" s="109"/>
      <c r="F285" s="199"/>
      <c r="G285" s="53"/>
      <c r="H285" s="104"/>
      <c r="I285" s="104"/>
      <c r="J285" s="104"/>
      <c r="K285" s="104"/>
      <c r="L285" s="104"/>
    </row>
    <row r="286" spans="1:12" s="200" customFormat="1">
      <c r="A286" s="198"/>
      <c r="B286" s="53"/>
      <c r="C286" s="53"/>
      <c r="D286" s="53"/>
      <c r="E286" s="109"/>
      <c r="F286" s="199"/>
      <c r="G286" s="53"/>
      <c r="H286" s="104"/>
      <c r="I286" s="104"/>
      <c r="J286" s="104"/>
      <c r="K286" s="104"/>
      <c r="L286" s="104"/>
    </row>
    <row r="287" spans="1:12" s="200" customFormat="1">
      <c r="A287" s="198"/>
      <c r="B287" s="53"/>
      <c r="C287" s="53"/>
      <c r="D287" s="53"/>
      <c r="E287" s="109"/>
      <c r="F287" s="199"/>
      <c r="G287" s="53"/>
      <c r="H287" s="104"/>
      <c r="I287" s="104"/>
      <c r="J287" s="104"/>
      <c r="K287" s="104"/>
      <c r="L287" s="104"/>
    </row>
    <row r="288" spans="1:12" s="200" customFormat="1">
      <c r="A288" s="198"/>
      <c r="B288" s="53"/>
      <c r="C288" s="53"/>
      <c r="D288" s="53"/>
      <c r="E288" s="109"/>
      <c r="F288" s="199"/>
      <c r="G288" s="53"/>
      <c r="H288" s="104"/>
      <c r="I288" s="104"/>
      <c r="J288" s="104"/>
      <c r="K288" s="104"/>
      <c r="L288" s="104"/>
    </row>
    <row r="289" spans="1:12" s="200" customFormat="1">
      <c r="A289" s="198"/>
      <c r="B289" s="53"/>
      <c r="C289" s="53"/>
      <c r="D289" s="53"/>
      <c r="E289" s="109"/>
      <c r="F289" s="199"/>
      <c r="G289" s="53"/>
      <c r="H289" s="104"/>
      <c r="I289" s="104"/>
      <c r="J289" s="104"/>
      <c r="K289" s="104"/>
      <c r="L289" s="104"/>
    </row>
    <row r="290" spans="1:12" s="200" customFormat="1">
      <c r="A290" s="198"/>
      <c r="B290" s="53"/>
      <c r="C290" s="53"/>
      <c r="D290" s="53"/>
      <c r="E290" s="109"/>
      <c r="F290" s="199"/>
      <c r="G290" s="53"/>
      <c r="H290" s="104"/>
      <c r="I290" s="104"/>
      <c r="J290" s="104"/>
      <c r="K290" s="104"/>
      <c r="L290" s="104"/>
    </row>
    <row r="291" spans="1:12" s="200" customFormat="1">
      <c r="A291" s="198"/>
      <c r="B291" s="53"/>
      <c r="C291" s="53"/>
      <c r="D291" s="53"/>
      <c r="E291" s="109"/>
      <c r="F291" s="199"/>
      <c r="G291" s="53"/>
      <c r="H291" s="104"/>
      <c r="I291" s="104"/>
      <c r="J291" s="104"/>
      <c r="K291" s="104"/>
      <c r="L291" s="104"/>
    </row>
    <row r="292" spans="1:12" s="200" customFormat="1">
      <c r="A292" s="198"/>
      <c r="B292" s="53"/>
      <c r="C292" s="53"/>
      <c r="D292" s="53"/>
      <c r="E292" s="109"/>
      <c r="F292" s="199"/>
      <c r="G292" s="53"/>
      <c r="H292" s="104"/>
      <c r="I292" s="104"/>
      <c r="J292" s="104"/>
      <c r="K292" s="104"/>
      <c r="L292" s="104"/>
    </row>
    <row r="293" spans="1:12" s="200" customFormat="1">
      <c r="A293" s="198"/>
      <c r="B293" s="53"/>
      <c r="C293" s="53"/>
      <c r="D293" s="53"/>
      <c r="E293" s="109"/>
      <c r="F293" s="199"/>
      <c r="G293" s="53"/>
      <c r="H293" s="104"/>
      <c r="I293" s="104"/>
      <c r="J293" s="104"/>
      <c r="K293" s="104"/>
      <c r="L293" s="104"/>
    </row>
    <row r="294" spans="1:12" s="200" customFormat="1">
      <c r="A294" s="198"/>
      <c r="B294" s="53"/>
      <c r="C294" s="53"/>
      <c r="D294" s="53"/>
      <c r="E294" s="109"/>
      <c r="F294" s="199"/>
      <c r="G294" s="53"/>
      <c r="H294" s="104"/>
      <c r="I294" s="104"/>
      <c r="J294" s="104"/>
      <c r="K294" s="104"/>
      <c r="L294" s="104"/>
    </row>
    <row r="295" spans="1:12" s="200" customFormat="1">
      <c r="A295" s="198"/>
      <c r="B295" s="53"/>
      <c r="C295" s="53"/>
      <c r="D295" s="53"/>
      <c r="E295" s="109"/>
      <c r="F295" s="199"/>
      <c r="G295" s="53"/>
      <c r="H295" s="104"/>
      <c r="I295" s="104"/>
      <c r="J295" s="104"/>
      <c r="K295" s="104"/>
      <c r="L295" s="104"/>
    </row>
    <row r="296" spans="1:12" s="200" customFormat="1">
      <c r="A296" s="198"/>
      <c r="B296" s="53"/>
      <c r="C296" s="53"/>
      <c r="D296" s="53"/>
      <c r="E296" s="109"/>
      <c r="F296" s="199"/>
      <c r="G296" s="53"/>
      <c r="H296" s="104"/>
      <c r="I296" s="104"/>
      <c r="J296" s="104"/>
      <c r="K296" s="104"/>
      <c r="L296" s="104"/>
    </row>
    <row r="297" spans="1:12" s="200" customFormat="1">
      <c r="A297" s="198"/>
      <c r="B297" s="53"/>
      <c r="C297" s="53"/>
      <c r="D297" s="53"/>
      <c r="E297" s="109"/>
      <c r="F297" s="199"/>
      <c r="G297" s="53"/>
      <c r="H297" s="104"/>
      <c r="I297" s="104"/>
      <c r="J297" s="104"/>
      <c r="K297" s="104"/>
      <c r="L297" s="104"/>
    </row>
    <row r="298" spans="1:12" s="200" customFormat="1">
      <c r="A298" s="198"/>
      <c r="B298" s="53"/>
      <c r="C298" s="53"/>
      <c r="D298" s="53"/>
      <c r="E298" s="109"/>
      <c r="F298" s="199"/>
      <c r="G298" s="53"/>
      <c r="H298" s="104"/>
      <c r="I298" s="104"/>
      <c r="J298" s="104"/>
      <c r="K298" s="104"/>
      <c r="L298" s="104"/>
    </row>
    <row r="299" spans="1:12" s="200" customFormat="1">
      <c r="A299" s="198"/>
      <c r="B299" s="53"/>
      <c r="C299" s="53"/>
      <c r="D299" s="53"/>
      <c r="E299" s="109"/>
      <c r="F299" s="199"/>
      <c r="G299" s="53"/>
      <c r="H299" s="104"/>
      <c r="I299" s="104"/>
      <c r="J299" s="104"/>
      <c r="K299" s="104"/>
      <c r="L299" s="104"/>
    </row>
    <row r="300" spans="1:12" s="200" customFormat="1">
      <c r="A300" s="198"/>
      <c r="B300" s="53"/>
      <c r="C300" s="53"/>
      <c r="D300" s="53"/>
      <c r="E300" s="109"/>
      <c r="F300" s="199"/>
      <c r="G300" s="53"/>
      <c r="H300" s="104"/>
      <c r="I300" s="104"/>
      <c r="J300" s="104"/>
      <c r="K300" s="104"/>
      <c r="L300" s="104"/>
    </row>
    <row r="301" spans="1:12" s="200" customFormat="1">
      <c r="A301" s="198"/>
      <c r="B301" s="53"/>
      <c r="C301" s="53"/>
      <c r="D301" s="53"/>
      <c r="E301" s="109"/>
      <c r="F301" s="199"/>
      <c r="G301" s="53"/>
      <c r="H301" s="104"/>
      <c r="I301" s="104"/>
      <c r="J301" s="104"/>
      <c r="K301" s="104"/>
      <c r="L301" s="104"/>
    </row>
    <row r="302" spans="1:12" s="200" customFormat="1">
      <c r="A302" s="198"/>
      <c r="B302" s="53"/>
      <c r="C302" s="53"/>
      <c r="D302" s="53"/>
      <c r="E302" s="109"/>
      <c r="F302" s="199"/>
      <c r="G302" s="53"/>
      <c r="H302" s="104"/>
      <c r="I302" s="104"/>
      <c r="J302" s="104"/>
      <c r="K302" s="104"/>
      <c r="L302" s="104"/>
    </row>
    <row r="303" spans="1:12" s="200" customFormat="1">
      <c r="A303" s="198"/>
      <c r="B303" s="53"/>
      <c r="C303" s="53"/>
      <c r="D303" s="53"/>
      <c r="E303" s="109"/>
      <c r="F303" s="199"/>
      <c r="G303" s="53"/>
      <c r="H303" s="104"/>
      <c r="I303" s="104"/>
      <c r="J303" s="104"/>
      <c r="K303" s="104"/>
      <c r="L303" s="104"/>
    </row>
    <row r="304" spans="1:12" s="200" customFormat="1">
      <c r="A304" s="198"/>
      <c r="B304" s="53"/>
      <c r="C304" s="53"/>
      <c r="D304" s="53"/>
      <c r="E304" s="109"/>
      <c r="F304" s="199"/>
      <c r="G304" s="53"/>
      <c r="H304" s="104"/>
      <c r="I304" s="104"/>
      <c r="J304" s="104"/>
      <c r="K304" s="104"/>
      <c r="L304" s="104"/>
    </row>
    <row r="305" spans="1:12" s="200" customFormat="1">
      <c r="A305" s="198"/>
      <c r="B305" s="53"/>
      <c r="C305" s="53"/>
      <c r="D305" s="53"/>
      <c r="E305" s="109"/>
      <c r="F305" s="199"/>
      <c r="G305" s="53"/>
      <c r="H305" s="104"/>
      <c r="I305" s="104"/>
      <c r="J305" s="104"/>
      <c r="K305" s="104"/>
      <c r="L305" s="104"/>
    </row>
    <row r="306" spans="1:12" s="200" customFormat="1">
      <c r="A306" s="198"/>
      <c r="B306" s="53"/>
      <c r="C306" s="53"/>
      <c r="D306" s="53"/>
      <c r="E306" s="109"/>
      <c r="F306" s="199"/>
      <c r="G306" s="53"/>
      <c r="H306" s="104"/>
      <c r="I306" s="104"/>
      <c r="J306" s="104"/>
      <c r="K306" s="104"/>
      <c r="L306" s="104"/>
    </row>
    <row r="307" spans="1:12" s="200" customFormat="1">
      <c r="A307" s="198"/>
      <c r="B307" s="53"/>
      <c r="C307" s="53"/>
      <c r="D307" s="53"/>
      <c r="E307" s="109"/>
      <c r="F307" s="199"/>
      <c r="G307" s="53"/>
      <c r="H307" s="104"/>
      <c r="I307" s="104"/>
      <c r="J307" s="104"/>
      <c r="K307" s="104"/>
      <c r="L307" s="104"/>
    </row>
    <row r="308" spans="1:12" s="200" customFormat="1">
      <c r="A308" s="198"/>
      <c r="B308" s="53"/>
      <c r="C308" s="53"/>
      <c r="D308" s="53"/>
      <c r="E308" s="109"/>
      <c r="F308" s="199"/>
      <c r="G308" s="53"/>
      <c r="H308" s="104"/>
      <c r="I308" s="104"/>
      <c r="J308" s="104"/>
      <c r="K308" s="104"/>
      <c r="L308" s="104"/>
    </row>
    <row r="309" spans="1:12" s="200" customFormat="1">
      <c r="A309" s="198"/>
      <c r="B309" s="53"/>
      <c r="C309" s="53"/>
      <c r="D309" s="53"/>
      <c r="E309" s="109"/>
      <c r="F309" s="199"/>
      <c r="G309" s="53"/>
      <c r="H309" s="104"/>
      <c r="I309" s="104"/>
      <c r="J309" s="104"/>
      <c r="K309" s="104"/>
      <c r="L309" s="104"/>
    </row>
    <row r="310" spans="1:12" s="200" customFormat="1">
      <c r="A310" s="198"/>
      <c r="B310" s="53"/>
      <c r="C310" s="53"/>
      <c r="D310" s="53"/>
      <c r="E310" s="109"/>
      <c r="F310" s="199"/>
      <c r="G310" s="53"/>
      <c r="H310" s="104"/>
      <c r="I310" s="104"/>
      <c r="J310" s="104"/>
      <c r="K310" s="104"/>
      <c r="L310" s="104"/>
    </row>
    <row r="311" spans="1:12" s="200" customFormat="1">
      <c r="A311" s="198"/>
      <c r="B311" s="53"/>
      <c r="C311" s="53"/>
      <c r="D311" s="53"/>
      <c r="E311" s="109"/>
      <c r="F311" s="199"/>
      <c r="G311" s="53"/>
      <c r="H311" s="104"/>
      <c r="I311" s="104"/>
      <c r="J311" s="104"/>
      <c r="K311" s="104"/>
      <c r="L311" s="104"/>
    </row>
    <row r="312" spans="1:12" s="200" customFormat="1">
      <c r="A312" s="198"/>
      <c r="B312" s="53"/>
      <c r="C312" s="53"/>
      <c r="D312" s="53"/>
      <c r="E312" s="109"/>
      <c r="F312" s="199"/>
      <c r="G312" s="53"/>
      <c r="H312" s="104"/>
      <c r="I312" s="104"/>
      <c r="J312" s="104"/>
      <c r="K312" s="104"/>
      <c r="L312" s="104"/>
    </row>
    <row r="313" spans="1:12" s="200" customFormat="1">
      <c r="A313" s="198"/>
      <c r="B313" s="53"/>
      <c r="C313" s="53"/>
      <c r="D313" s="53"/>
      <c r="E313" s="109"/>
      <c r="F313" s="199"/>
      <c r="G313" s="53"/>
      <c r="H313" s="104"/>
      <c r="I313" s="104"/>
      <c r="J313" s="104"/>
      <c r="K313" s="104"/>
      <c r="L313" s="104"/>
    </row>
    <row r="314" spans="1:12" s="200" customFormat="1">
      <c r="A314" s="198"/>
      <c r="B314" s="53"/>
      <c r="C314" s="53"/>
      <c r="D314" s="53"/>
      <c r="E314" s="109"/>
      <c r="F314" s="199"/>
      <c r="G314" s="53"/>
      <c r="H314" s="104"/>
      <c r="I314" s="104"/>
      <c r="J314" s="104"/>
      <c r="K314" s="104"/>
      <c r="L314" s="104"/>
    </row>
    <row r="315" spans="1:12" s="200" customFormat="1">
      <c r="A315" s="198"/>
      <c r="B315" s="53"/>
      <c r="C315" s="53"/>
      <c r="D315" s="53"/>
      <c r="E315" s="109"/>
      <c r="F315" s="199"/>
      <c r="G315" s="53"/>
      <c r="H315" s="104"/>
      <c r="I315" s="104"/>
      <c r="J315" s="104"/>
      <c r="K315" s="104"/>
      <c r="L315" s="104"/>
    </row>
    <row r="316" spans="1:12" s="200" customFormat="1">
      <c r="A316" s="198"/>
      <c r="B316" s="53"/>
      <c r="C316" s="53"/>
      <c r="D316" s="53"/>
      <c r="E316" s="109"/>
      <c r="F316" s="199"/>
      <c r="G316" s="53"/>
      <c r="H316" s="104"/>
      <c r="I316" s="104"/>
      <c r="J316" s="104"/>
      <c r="K316" s="104"/>
      <c r="L316" s="104"/>
    </row>
    <row r="317" spans="1:12" s="200" customFormat="1">
      <c r="A317" s="198"/>
      <c r="B317" s="53"/>
      <c r="C317" s="53"/>
      <c r="D317" s="53"/>
      <c r="E317" s="109"/>
      <c r="F317" s="199"/>
      <c r="G317" s="53"/>
      <c r="H317" s="104"/>
      <c r="I317" s="104"/>
      <c r="J317" s="104"/>
      <c r="K317" s="104"/>
      <c r="L317" s="104"/>
    </row>
    <row r="318" spans="1:12" s="200" customFormat="1">
      <c r="A318" s="198"/>
      <c r="B318" s="53"/>
      <c r="C318" s="53"/>
      <c r="D318" s="53"/>
      <c r="E318" s="109"/>
      <c r="F318" s="199"/>
      <c r="G318" s="53"/>
      <c r="H318" s="104"/>
      <c r="I318" s="104"/>
      <c r="J318" s="104"/>
      <c r="K318" s="104"/>
      <c r="L318" s="104"/>
    </row>
    <row r="319" spans="1:12" s="200" customFormat="1">
      <c r="A319" s="198"/>
      <c r="B319" s="53"/>
      <c r="C319" s="53"/>
      <c r="D319" s="53"/>
      <c r="E319" s="109"/>
      <c r="F319" s="199"/>
      <c r="G319" s="53"/>
      <c r="H319" s="104"/>
      <c r="I319" s="104"/>
      <c r="J319" s="104"/>
      <c r="K319" s="104"/>
      <c r="L319" s="104"/>
    </row>
    <row r="320" spans="1:12" s="200" customFormat="1">
      <c r="A320" s="198"/>
      <c r="B320" s="53"/>
      <c r="C320" s="53"/>
      <c r="D320" s="53"/>
      <c r="E320" s="109"/>
      <c r="F320" s="199"/>
      <c r="G320" s="53"/>
      <c r="H320" s="104"/>
      <c r="I320" s="104"/>
      <c r="J320" s="104"/>
      <c r="K320" s="104"/>
      <c r="L320" s="104"/>
    </row>
    <row r="321" spans="1:12" s="200" customFormat="1">
      <c r="A321" s="198"/>
      <c r="B321" s="53"/>
      <c r="C321" s="53"/>
      <c r="D321" s="53"/>
      <c r="E321" s="109"/>
      <c r="F321" s="199"/>
      <c r="G321" s="53"/>
      <c r="H321" s="104"/>
      <c r="I321" s="104"/>
      <c r="J321" s="104"/>
      <c r="K321" s="104"/>
      <c r="L321" s="104"/>
    </row>
    <row r="322" spans="1:12" s="200" customFormat="1">
      <c r="A322" s="198"/>
      <c r="B322" s="53"/>
      <c r="C322" s="53"/>
      <c r="D322" s="53"/>
      <c r="E322" s="109"/>
      <c r="F322" s="199"/>
      <c r="G322" s="53"/>
      <c r="H322" s="104"/>
      <c r="I322" s="104"/>
      <c r="J322" s="104"/>
      <c r="K322" s="104"/>
      <c r="L322" s="104"/>
    </row>
    <row r="323" spans="1:12" s="200" customFormat="1">
      <c r="A323" s="198"/>
      <c r="B323" s="53"/>
      <c r="C323" s="53"/>
      <c r="D323" s="53"/>
      <c r="E323" s="109"/>
      <c r="F323" s="199"/>
      <c r="G323" s="53"/>
      <c r="H323" s="104"/>
      <c r="I323" s="104"/>
      <c r="J323" s="104"/>
      <c r="K323" s="104"/>
      <c r="L323" s="104"/>
    </row>
    <row r="324" spans="1:12" s="200" customFormat="1">
      <c r="A324" s="198"/>
      <c r="B324" s="53"/>
      <c r="C324" s="53"/>
      <c r="D324" s="53"/>
      <c r="E324" s="109"/>
      <c r="F324" s="199"/>
      <c r="G324" s="53"/>
      <c r="H324" s="104"/>
      <c r="I324" s="104"/>
      <c r="J324" s="104"/>
      <c r="K324" s="104"/>
      <c r="L324" s="104"/>
    </row>
    <row r="325" spans="1:12" s="200" customFormat="1">
      <c r="A325" s="198"/>
      <c r="B325" s="53"/>
      <c r="C325" s="53"/>
      <c r="D325" s="53"/>
      <c r="E325" s="109"/>
      <c r="F325" s="199"/>
      <c r="G325" s="53"/>
      <c r="H325" s="104"/>
      <c r="I325" s="104"/>
      <c r="J325" s="104"/>
      <c r="K325" s="104"/>
      <c r="L325" s="104"/>
    </row>
    <row r="326" spans="1:12" s="200" customFormat="1">
      <c r="A326" s="198"/>
      <c r="B326" s="53"/>
      <c r="C326" s="53"/>
      <c r="D326" s="53"/>
      <c r="E326" s="109"/>
      <c r="F326" s="199"/>
      <c r="G326" s="53"/>
      <c r="H326" s="104"/>
      <c r="I326" s="104"/>
      <c r="J326" s="104"/>
      <c r="K326" s="104"/>
      <c r="L326" s="104"/>
    </row>
    <row r="327" spans="1:12" s="200" customFormat="1">
      <c r="A327" s="198"/>
      <c r="B327" s="53"/>
      <c r="C327" s="53"/>
      <c r="D327" s="53"/>
      <c r="E327" s="109"/>
      <c r="F327" s="199"/>
      <c r="G327" s="53"/>
      <c r="H327" s="104"/>
      <c r="I327" s="104"/>
      <c r="J327" s="104"/>
      <c r="K327" s="104"/>
      <c r="L327" s="104"/>
    </row>
    <row r="328" spans="1:12" s="200" customFormat="1">
      <c r="A328" s="198"/>
      <c r="B328" s="53"/>
      <c r="C328" s="53"/>
      <c r="D328" s="53"/>
      <c r="E328" s="109"/>
      <c r="F328" s="199"/>
      <c r="G328" s="53"/>
      <c r="H328" s="104"/>
      <c r="I328" s="104"/>
      <c r="J328" s="104"/>
      <c r="K328" s="104"/>
      <c r="L328" s="104"/>
    </row>
    <row r="329" spans="1:12" s="200" customFormat="1">
      <c r="A329" s="198"/>
      <c r="B329" s="53"/>
      <c r="C329" s="53"/>
      <c r="D329" s="53"/>
      <c r="E329" s="109"/>
      <c r="F329" s="199"/>
      <c r="G329" s="53"/>
      <c r="H329" s="104"/>
      <c r="I329" s="104"/>
      <c r="J329" s="104"/>
      <c r="K329" s="104"/>
      <c r="L329" s="104"/>
    </row>
    <row r="330" spans="1:12" s="200" customFormat="1">
      <c r="A330" s="198"/>
      <c r="B330" s="53"/>
      <c r="C330" s="53"/>
      <c r="D330" s="53"/>
      <c r="E330" s="109"/>
      <c r="F330" s="199"/>
      <c r="G330" s="53"/>
      <c r="H330" s="104"/>
      <c r="I330" s="104"/>
      <c r="J330" s="104"/>
      <c r="K330" s="104"/>
      <c r="L330" s="104"/>
    </row>
    <row r="331" spans="1:12" s="200" customFormat="1">
      <c r="A331" s="198"/>
      <c r="B331" s="53"/>
      <c r="C331" s="53"/>
      <c r="D331" s="53"/>
      <c r="E331" s="109"/>
      <c r="F331" s="199"/>
      <c r="G331" s="53"/>
      <c r="H331" s="104"/>
      <c r="I331" s="104"/>
      <c r="J331" s="104"/>
      <c r="K331" s="104"/>
      <c r="L331" s="104"/>
    </row>
    <row r="332" spans="1:12" s="200" customFormat="1">
      <c r="A332" s="198"/>
      <c r="B332" s="53"/>
      <c r="C332" s="53"/>
      <c r="D332" s="53"/>
      <c r="E332" s="109"/>
      <c r="F332" s="199"/>
      <c r="G332" s="53"/>
      <c r="H332" s="104"/>
      <c r="I332" s="104"/>
      <c r="J332" s="104"/>
      <c r="K332" s="104"/>
      <c r="L332" s="104"/>
    </row>
    <row r="333" spans="1:12" s="200" customFormat="1">
      <c r="A333" s="198"/>
      <c r="B333" s="53"/>
      <c r="C333" s="53"/>
      <c r="D333" s="53"/>
      <c r="E333" s="109"/>
      <c r="F333" s="199"/>
      <c r="G333" s="53"/>
      <c r="H333" s="104"/>
      <c r="I333" s="104"/>
      <c r="J333" s="104"/>
      <c r="K333" s="104"/>
      <c r="L333" s="104"/>
    </row>
    <row r="334" spans="1:12" s="200" customFormat="1">
      <c r="A334" s="198"/>
      <c r="B334" s="53"/>
      <c r="C334" s="53"/>
      <c r="D334" s="53"/>
      <c r="E334" s="109"/>
      <c r="F334" s="199"/>
      <c r="G334" s="53"/>
      <c r="H334" s="104"/>
      <c r="I334" s="104"/>
      <c r="J334" s="104"/>
      <c r="K334" s="104"/>
      <c r="L334" s="104"/>
    </row>
    <row r="335" spans="1:12" s="200" customFormat="1">
      <c r="A335" s="198"/>
      <c r="B335" s="53"/>
      <c r="C335" s="53"/>
      <c r="D335" s="53"/>
      <c r="E335" s="109"/>
      <c r="F335" s="199"/>
      <c r="G335" s="53"/>
      <c r="H335" s="104"/>
      <c r="I335" s="104"/>
      <c r="J335" s="104"/>
      <c r="K335" s="104"/>
      <c r="L335" s="104"/>
    </row>
    <row r="336" spans="1:12" s="200" customFormat="1">
      <c r="A336" s="198"/>
      <c r="B336" s="53"/>
      <c r="C336" s="53"/>
      <c r="D336" s="53"/>
      <c r="E336" s="109"/>
      <c r="F336" s="199"/>
      <c r="G336" s="53"/>
      <c r="H336" s="104"/>
      <c r="I336" s="104"/>
      <c r="J336" s="104"/>
      <c r="K336" s="104"/>
      <c r="L336" s="104"/>
    </row>
    <row r="337" spans="1:12" s="200" customFormat="1">
      <c r="A337" s="198"/>
      <c r="B337" s="53"/>
      <c r="C337" s="53"/>
      <c r="D337" s="53"/>
      <c r="E337" s="109"/>
      <c r="F337" s="199"/>
      <c r="G337" s="53"/>
      <c r="H337" s="104"/>
      <c r="I337" s="104"/>
      <c r="J337" s="104"/>
      <c r="K337" s="104"/>
      <c r="L337" s="104"/>
    </row>
    <row r="338" spans="1:12" s="200" customFormat="1">
      <c r="A338" s="198"/>
      <c r="B338" s="53"/>
      <c r="C338" s="53"/>
      <c r="D338" s="53"/>
      <c r="E338" s="109"/>
      <c r="F338" s="199"/>
      <c r="G338" s="53"/>
      <c r="H338" s="104"/>
      <c r="I338" s="104"/>
      <c r="J338" s="104"/>
      <c r="K338" s="104"/>
      <c r="L338" s="104"/>
    </row>
    <row r="339" spans="1:12" s="200" customFormat="1">
      <c r="A339" s="198"/>
      <c r="B339" s="53"/>
      <c r="C339" s="53"/>
      <c r="D339" s="53"/>
      <c r="E339" s="109"/>
      <c r="F339" s="199"/>
      <c r="G339" s="53"/>
      <c r="H339" s="104"/>
      <c r="I339" s="104"/>
      <c r="J339" s="104"/>
      <c r="K339" s="104"/>
      <c r="L339" s="104"/>
    </row>
    <row r="340" spans="1:12" s="200" customFormat="1">
      <c r="A340" s="198"/>
      <c r="B340" s="53"/>
      <c r="C340" s="53"/>
      <c r="D340" s="53"/>
      <c r="E340" s="109"/>
      <c r="F340" s="199"/>
      <c r="G340" s="53"/>
      <c r="H340" s="104"/>
      <c r="I340" s="104"/>
      <c r="J340" s="104"/>
      <c r="K340" s="104"/>
      <c r="L340" s="104"/>
    </row>
    <row r="341" spans="1:12" s="200" customFormat="1">
      <c r="A341" s="198"/>
      <c r="B341" s="53"/>
      <c r="C341" s="53"/>
      <c r="D341" s="53"/>
      <c r="E341" s="109"/>
      <c r="F341" s="199"/>
      <c r="G341" s="53"/>
      <c r="H341" s="104"/>
      <c r="I341" s="104"/>
      <c r="J341" s="104"/>
      <c r="K341" s="104"/>
      <c r="L341" s="104"/>
    </row>
    <row r="342" spans="1:12" s="200" customFormat="1">
      <c r="A342" s="198"/>
      <c r="B342" s="53"/>
      <c r="C342" s="53"/>
      <c r="D342" s="53"/>
      <c r="E342" s="109"/>
      <c r="F342" s="199"/>
      <c r="G342" s="53"/>
      <c r="H342" s="104"/>
      <c r="I342" s="104"/>
      <c r="J342" s="104"/>
      <c r="K342" s="104"/>
      <c r="L342" s="104"/>
    </row>
    <row r="343" spans="1:12" s="200" customFormat="1">
      <c r="A343" s="198"/>
      <c r="B343" s="53"/>
      <c r="C343" s="53"/>
      <c r="D343" s="53"/>
      <c r="E343" s="109"/>
      <c r="F343" s="199"/>
      <c r="G343" s="53"/>
      <c r="H343" s="104"/>
      <c r="I343" s="104"/>
      <c r="J343" s="104"/>
      <c r="K343" s="104"/>
      <c r="L343" s="104"/>
    </row>
    <row r="344" spans="1:12" s="200" customFormat="1">
      <c r="A344" s="198"/>
      <c r="B344" s="53"/>
      <c r="C344" s="53"/>
      <c r="D344" s="53"/>
      <c r="E344" s="109"/>
      <c r="F344" s="199"/>
      <c r="G344" s="53"/>
      <c r="H344" s="104"/>
      <c r="I344" s="104"/>
      <c r="J344" s="104"/>
      <c r="K344" s="104"/>
      <c r="L344" s="104"/>
    </row>
    <row r="345" spans="1:12" s="200" customFormat="1">
      <c r="A345" s="198"/>
      <c r="B345" s="53"/>
      <c r="C345" s="53"/>
      <c r="D345" s="53"/>
      <c r="E345" s="109"/>
      <c r="F345" s="199"/>
      <c r="G345" s="53"/>
      <c r="H345" s="104"/>
      <c r="I345" s="104"/>
      <c r="J345" s="104"/>
      <c r="K345" s="104"/>
      <c r="L345" s="104"/>
    </row>
    <row r="346" spans="1:12" s="200" customFormat="1">
      <c r="A346" s="198"/>
      <c r="B346" s="53"/>
      <c r="C346" s="53"/>
      <c r="D346" s="53"/>
      <c r="E346" s="109"/>
      <c r="F346" s="199"/>
      <c r="G346" s="53"/>
      <c r="H346" s="104"/>
      <c r="I346" s="104"/>
      <c r="J346" s="104"/>
      <c r="K346" s="104"/>
      <c r="L346" s="104"/>
    </row>
    <row r="347" spans="1:12" s="200" customFormat="1">
      <c r="A347" s="198"/>
      <c r="B347" s="53"/>
      <c r="C347" s="53"/>
      <c r="D347" s="53"/>
      <c r="E347" s="109"/>
      <c r="F347" s="199"/>
      <c r="G347" s="53"/>
      <c r="H347" s="104"/>
      <c r="I347" s="104"/>
      <c r="J347" s="104"/>
      <c r="K347" s="104"/>
      <c r="L347" s="104"/>
    </row>
    <row r="348" spans="1:12" s="200" customFormat="1">
      <c r="A348" s="198"/>
      <c r="B348" s="53"/>
      <c r="C348" s="53"/>
      <c r="D348" s="53"/>
      <c r="E348" s="109"/>
      <c r="F348" s="199"/>
      <c r="G348" s="53"/>
      <c r="H348" s="104"/>
      <c r="I348" s="104"/>
      <c r="J348" s="104"/>
      <c r="K348" s="104"/>
      <c r="L348" s="104"/>
    </row>
    <row r="349" spans="1:12" s="200" customFormat="1">
      <c r="A349" s="198"/>
      <c r="B349" s="53"/>
      <c r="C349" s="53"/>
      <c r="D349" s="53"/>
      <c r="E349" s="109"/>
      <c r="F349" s="199"/>
      <c r="G349" s="53"/>
      <c r="H349" s="104"/>
      <c r="I349" s="104"/>
      <c r="J349" s="104"/>
      <c r="K349" s="104"/>
      <c r="L349" s="104"/>
    </row>
    <row r="350" spans="1:12" s="200" customFormat="1">
      <c r="A350" s="198"/>
      <c r="B350" s="53"/>
      <c r="C350" s="53"/>
      <c r="D350" s="53"/>
      <c r="E350" s="109"/>
      <c r="F350" s="199"/>
      <c r="G350" s="53"/>
      <c r="H350" s="104"/>
      <c r="I350" s="104"/>
      <c r="J350" s="104"/>
      <c r="K350" s="104"/>
      <c r="L350" s="104"/>
    </row>
    <row r="351" spans="1:12" s="200" customFormat="1">
      <c r="A351" s="198"/>
      <c r="B351" s="53"/>
      <c r="C351" s="53"/>
      <c r="D351" s="53"/>
      <c r="E351" s="109"/>
      <c r="F351" s="199"/>
      <c r="G351" s="53"/>
      <c r="H351" s="104"/>
      <c r="I351" s="104"/>
      <c r="J351" s="104"/>
      <c r="K351" s="104"/>
      <c r="L351" s="104"/>
    </row>
    <row r="352" spans="1:12" s="200" customFormat="1">
      <c r="A352" s="198"/>
      <c r="B352" s="53"/>
      <c r="C352" s="53"/>
      <c r="D352" s="53"/>
      <c r="E352" s="109"/>
      <c r="F352" s="199"/>
      <c r="G352" s="53"/>
      <c r="H352" s="104"/>
      <c r="I352" s="104"/>
      <c r="J352" s="104"/>
      <c r="K352" s="104"/>
      <c r="L352" s="104"/>
    </row>
    <row r="353" spans="1:12" s="200" customFormat="1">
      <c r="A353" s="198"/>
      <c r="B353" s="53"/>
      <c r="C353" s="53"/>
      <c r="D353" s="53"/>
      <c r="E353" s="109"/>
      <c r="F353" s="199"/>
      <c r="G353" s="53"/>
      <c r="H353" s="104"/>
      <c r="I353" s="104"/>
      <c r="J353" s="104"/>
      <c r="K353" s="104"/>
      <c r="L353" s="104"/>
    </row>
    <row r="354" spans="1:12" s="200" customFormat="1">
      <c r="A354" s="198"/>
      <c r="B354" s="53"/>
      <c r="C354" s="53"/>
      <c r="D354" s="53"/>
      <c r="E354" s="109"/>
      <c r="F354" s="199"/>
      <c r="G354" s="53"/>
      <c r="H354" s="104"/>
      <c r="I354" s="104"/>
      <c r="J354" s="104"/>
      <c r="K354" s="104"/>
      <c r="L354" s="104"/>
    </row>
    <row r="355" spans="1:12" s="200" customFormat="1">
      <c r="A355" s="198"/>
      <c r="B355" s="53"/>
      <c r="C355" s="53"/>
      <c r="D355" s="53"/>
      <c r="E355" s="109"/>
      <c r="F355" s="199"/>
      <c r="G355" s="53"/>
      <c r="H355" s="104"/>
      <c r="I355" s="104"/>
      <c r="J355" s="104"/>
      <c r="K355" s="104"/>
      <c r="L355" s="104"/>
    </row>
    <row r="356" spans="1:12" s="200" customFormat="1">
      <c r="A356" s="198"/>
      <c r="B356" s="53"/>
      <c r="C356" s="53"/>
      <c r="D356" s="53"/>
      <c r="E356" s="109"/>
      <c r="F356" s="199"/>
      <c r="G356" s="53"/>
      <c r="H356" s="104"/>
      <c r="I356" s="104"/>
      <c r="J356" s="104"/>
      <c r="K356" s="104"/>
      <c r="L356" s="104"/>
    </row>
    <row r="357" spans="1:12" s="200" customFormat="1">
      <c r="A357" s="198"/>
      <c r="B357" s="53"/>
      <c r="C357" s="53"/>
      <c r="D357" s="53"/>
      <c r="E357" s="109"/>
      <c r="F357" s="199"/>
      <c r="G357" s="53"/>
      <c r="H357" s="104"/>
      <c r="I357" s="104"/>
      <c r="J357" s="104"/>
      <c r="K357" s="104"/>
      <c r="L357" s="104"/>
    </row>
    <row r="358" spans="1:12" s="200" customFormat="1">
      <c r="A358" s="198"/>
      <c r="B358" s="53"/>
      <c r="C358" s="53"/>
      <c r="D358" s="53"/>
      <c r="E358" s="109"/>
      <c r="F358" s="199"/>
      <c r="G358" s="53"/>
      <c r="H358" s="104"/>
      <c r="I358" s="104"/>
      <c r="J358" s="104"/>
      <c r="K358" s="104"/>
      <c r="L358" s="104"/>
    </row>
    <row r="359" spans="1:12" s="200" customFormat="1">
      <c r="A359" s="198"/>
      <c r="B359" s="53"/>
      <c r="C359" s="53"/>
      <c r="D359" s="53"/>
      <c r="E359" s="109"/>
      <c r="F359" s="199"/>
      <c r="G359" s="53"/>
      <c r="H359" s="104"/>
      <c r="I359" s="104"/>
      <c r="J359" s="104"/>
      <c r="K359" s="104"/>
      <c r="L359" s="104"/>
    </row>
    <row r="360" spans="1:12" s="200" customFormat="1">
      <c r="A360" s="198"/>
      <c r="B360" s="53"/>
      <c r="C360" s="53"/>
      <c r="D360" s="53"/>
      <c r="E360" s="109"/>
      <c r="F360" s="199"/>
      <c r="G360" s="53"/>
      <c r="H360" s="104"/>
      <c r="I360" s="104"/>
      <c r="J360" s="104"/>
      <c r="K360" s="104"/>
      <c r="L360" s="104"/>
    </row>
    <row r="361" spans="1:12" s="200" customFormat="1">
      <c r="A361" s="198"/>
      <c r="B361" s="53"/>
      <c r="C361" s="53"/>
      <c r="D361" s="53"/>
      <c r="E361" s="109"/>
      <c r="F361" s="199"/>
      <c r="G361" s="53"/>
      <c r="H361" s="104"/>
      <c r="I361" s="104"/>
      <c r="J361" s="104"/>
      <c r="K361" s="104"/>
      <c r="L361" s="104"/>
    </row>
    <row r="362" spans="1:12" s="200" customFormat="1">
      <c r="A362" s="198"/>
      <c r="B362" s="53"/>
      <c r="C362" s="53"/>
      <c r="D362" s="53"/>
      <c r="E362" s="109"/>
      <c r="F362" s="199"/>
      <c r="G362" s="53"/>
      <c r="H362" s="104"/>
      <c r="I362" s="104"/>
      <c r="J362" s="104"/>
      <c r="K362" s="104"/>
      <c r="L362" s="104"/>
    </row>
    <row r="363" spans="1:12" s="200" customFormat="1">
      <c r="A363" s="198"/>
      <c r="B363" s="53"/>
      <c r="C363" s="53"/>
      <c r="D363" s="53"/>
      <c r="E363" s="109"/>
      <c r="F363" s="199"/>
      <c r="G363" s="53"/>
      <c r="H363" s="104"/>
      <c r="I363" s="104"/>
      <c r="J363" s="104"/>
      <c r="K363" s="104"/>
      <c r="L363" s="104"/>
    </row>
    <row r="364" spans="1:12" s="200" customFormat="1">
      <c r="A364" s="198"/>
      <c r="B364" s="53"/>
      <c r="C364" s="53"/>
      <c r="D364" s="53"/>
      <c r="E364" s="109"/>
      <c r="F364" s="199"/>
      <c r="G364" s="53"/>
      <c r="H364" s="104"/>
      <c r="I364" s="104"/>
      <c r="J364" s="104"/>
      <c r="K364" s="104"/>
      <c r="L364" s="104"/>
    </row>
    <row r="365" spans="1:12" s="200" customFormat="1">
      <c r="A365" s="198"/>
      <c r="B365" s="53"/>
      <c r="C365" s="53"/>
      <c r="D365" s="53"/>
      <c r="E365" s="109"/>
      <c r="F365" s="199"/>
      <c r="G365" s="53"/>
      <c r="H365" s="104"/>
      <c r="I365" s="104"/>
      <c r="J365" s="104"/>
      <c r="K365" s="104"/>
      <c r="L365" s="104"/>
    </row>
    <row r="366" spans="1:12" s="200" customFormat="1">
      <c r="A366" s="198"/>
      <c r="B366" s="53"/>
      <c r="C366" s="53"/>
      <c r="D366" s="53"/>
      <c r="E366" s="109"/>
      <c r="F366" s="199"/>
      <c r="G366" s="53"/>
      <c r="H366" s="104"/>
      <c r="I366" s="104"/>
      <c r="J366" s="104"/>
      <c r="K366" s="104"/>
      <c r="L366" s="104"/>
    </row>
    <row r="367" spans="1:12" s="200" customFormat="1">
      <c r="A367" s="198"/>
      <c r="B367" s="53"/>
      <c r="C367" s="53"/>
      <c r="D367" s="53"/>
      <c r="E367" s="109"/>
      <c r="F367" s="199"/>
      <c r="G367" s="53"/>
      <c r="H367" s="104"/>
      <c r="I367" s="104"/>
      <c r="J367" s="104"/>
      <c r="K367" s="104"/>
      <c r="L367" s="104"/>
    </row>
    <row r="368" spans="1:12" s="200" customFormat="1">
      <c r="A368" s="198"/>
      <c r="B368" s="53"/>
      <c r="C368" s="53"/>
      <c r="D368" s="53"/>
      <c r="E368" s="109"/>
      <c r="F368" s="199"/>
      <c r="G368" s="53"/>
      <c r="H368" s="104"/>
      <c r="I368" s="104"/>
      <c r="J368" s="104"/>
      <c r="K368" s="104"/>
      <c r="L368" s="104"/>
    </row>
    <row r="369" spans="1:12" s="200" customFormat="1">
      <c r="A369" s="198"/>
      <c r="B369" s="53"/>
      <c r="C369" s="53"/>
      <c r="D369" s="53"/>
      <c r="E369" s="109"/>
      <c r="F369" s="199"/>
      <c r="G369" s="53"/>
      <c r="H369" s="104"/>
      <c r="I369" s="104"/>
      <c r="J369" s="104"/>
      <c r="K369" s="104"/>
      <c r="L369" s="104"/>
    </row>
    <row r="370" spans="1:12" s="200" customFormat="1">
      <c r="A370" s="198"/>
      <c r="B370" s="53"/>
      <c r="C370" s="53"/>
      <c r="D370" s="53"/>
      <c r="E370" s="109"/>
      <c r="F370" s="199"/>
      <c r="G370" s="53"/>
      <c r="H370" s="104"/>
      <c r="I370" s="104"/>
      <c r="J370" s="104"/>
      <c r="K370" s="104"/>
      <c r="L370" s="104"/>
    </row>
    <row r="371" spans="1:12" s="200" customFormat="1">
      <c r="A371" s="198"/>
      <c r="B371" s="53"/>
      <c r="C371" s="53"/>
      <c r="D371" s="53"/>
      <c r="E371" s="109"/>
      <c r="F371" s="199"/>
      <c r="G371" s="53"/>
      <c r="H371" s="104"/>
      <c r="I371" s="104"/>
      <c r="J371" s="104"/>
      <c r="K371" s="104"/>
      <c r="L371" s="104"/>
    </row>
    <row r="372" spans="1:12" s="200" customFormat="1">
      <c r="A372" s="198"/>
      <c r="B372" s="53"/>
      <c r="C372" s="53"/>
      <c r="D372" s="53"/>
      <c r="E372" s="109"/>
      <c r="F372" s="199"/>
      <c r="G372" s="53"/>
      <c r="H372" s="104"/>
      <c r="I372" s="104"/>
      <c r="J372" s="104"/>
      <c r="K372" s="104"/>
      <c r="L372" s="104"/>
    </row>
    <row r="373" spans="1:12" s="200" customFormat="1">
      <c r="A373" s="198"/>
      <c r="B373" s="53"/>
      <c r="C373" s="53"/>
      <c r="D373" s="53"/>
      <c r="E373" s="109"/>
      <c r="F373" s="199"/>
      <c r="G373" s="53"/>
      <c r="H373" s="104"/>
      <c r="I373" s="104"/>
      <c r="J373" s="104"/>
      <c r="K373" s="104"/>
      <c r="L373" s="104"/>
    </row>
    <row r="374" spans="1:12" s="200" customFormat="1">
      <c r="A374" s="198"/>
      <c r="B374" s="53"/>
      <c r="C374" s="53"/>
      <c r="D374" s="53"/>
      <c r="E374" s="109"/>
      <c r="F374" s="199"/>
      <c r="G374" s="53"/>
      <c r="H374" s="104"/>
      <c r="I374" s="104"/>
      <c r="J374" s="104"/>
      <c r="K374" s="104"/>
      <c r="L374" s="104"/>
    </row>
    <row r="375" spans="1:12" s="200" customFormat="1">
      <c r="A375" s="198"/>
      <c r="B375" s="53"/>
      <c r="C375" s="53"/>
      <c r="D375" s="53"/>
      <c r="E375" s="109"/>
      <c r="F375" s="199"/>
      <c r="G375" s="53"/>
      <c r="H375" s="104"/>
      <c r="I375" s="104"/>
      <c r="J375" s="104"/>
      <c r="K375" s="104"/>
      <c r="L375" s="104"/>
    </row>
    <row r="376" spans="1:12" s="200" customFormat="1">
      <c r="A376" s="198"/>
      <c r="B376" s="53"/>
      <c r="C376" s="53"/>
      <c r="D376" s="53"/>
      <c r="E376" s="109"/>
      <c r="F376" s="199"/>
      <c r="G376" s="53"/>
      <c r="H376" s="104"/>
      <c r="I376" s="104"/>
      <c r="J376" s="104"/>
      <c r="K376" s="104"/>
      <c r="L376" s="104"/>
    </row>
    <row r="377" spans="1:12" s="200" customFormat="1">
      <c r="A377" s="198"/>
      <c r="B377" s="53"/>
      <c r="C377" s="53"/>
      <c r="D377" s="53"/>
      <c r="E377" s="109"/>
      <c r="F377" s="199"/>
      <c r="G377" s="53"/>
      <c r="H377" s="104"/>
      <c r="I377" s="104"/>
      <c r="J377" s="104"/>
      <c r="K377" s="104"/>
      <c r="L377" s="104"/>
    </row>
    <row r="378" spans="1:12" s="200" customFormat="1">
      <c r="A378" s="198"/>
      <c r="B378" s="53"/>
      <c r="C378" s="53"/>
      <c r="D378" s="53"/>
      <c r="E378" s="109"/>
      <c r="F378" s="199"/>
      <c r="G378" s="53"/>
      <c r="H378" s="104"/>
      <c r="I378" s="104"/>
      <c r="J378" s="104"/>
      <c r="K378" s="104"/>
      <c r="L378" s="104"/>
    </row>
    <row r="379" spans="1:12" s="200" customFormat="1">
      <c r="A379" s="198"/>
      <c r="B379" s="53"/>
      <c r="C379" s="53"/>
      <c r="D379" s="53"/>
      <c r="E379" s="109"/>
      <c r="F379" s="199"/>
      <c r="G379" s="53"/>
      <c r="H379" s="104"/>
      <c r="I379" s="104"/>
      <c r="J379" s="104"/>
      <c r="K379" s="104"/>
      <c r="L379" s="104"/>
    </row>
    <row r="380" spans="1:12" s="200" customFormat="1">
      <c r="A380" s="198"/>
      <c r="B380" s="53"/>
      <c r="C380" s="53"/>
      <c r="D380" s="53"/>
      <c r="E380" s="109"/>
      <c r="F380" s="199"/>
      <c r="G380" s="53"/>
      <c r="H380" s="104"/>
      <c r="I380" s="104"/>
      <c r="J380" s="104"/>
      <c r="K380" s="104"/>
      <c r="L380" s="104"/>
    </row>
    <row r="381" spans="1:12" s="200" customFormat="1">
      <c r="A381" s="198"/>
      <c r="B381" s="53"/>
      <c r="C381" s="53"/>
      <c r="D381" s="53"/>
      <c r="E381" s="109"/>
      <c r="F381" s="199"/>
      <c r="G381" s="53"/>
      <c r="H381" s="104"/>
      <c r="I381" s="104"/>
      <c r="J381" s="104"/>
      <c r="K381" s="104"/>
      <c r="L381" s="104"/>
    </row>
    <row r="382" spans="1:12" s="200" customFormat="1">
      <c r="A382" s="198"/>
      <c r="B382" s="53"/>
      <c r="C382" s="53"/>
      <c r="D382" s="53"/>
      <c r="E382" s="109"/>
      <c r="F382" s="199"/>
      <c r="G382" s="53"/>
      <c r="H382" s="104"/>
      <c r="I382" s="104"/>
      <c r="J382" s="104"/>
      <c r="K382" s="104"/>
      <c r="L382" s="104"/>
    </row>
    <row r="383" spans="1:12" s="200" customFormat="1">
      <c r="A383" s="198"/>
      <c r="B383" s="53"/>
      <c r="C383" s="53"/>
      <c r="D383" s="53"/>
      <c r="E383" s="109"/>
      <c r="F383" s="199"/>
      <c r="G383" s="53"/>
      <c r="H383" s="104"/>
      <c r="I383" s="104"/>
      <c r="J383" s="104"/>
      <c r="K383" s="104"/>
      <c r="L383" s="104"/>
    </row>
    <row r="384" spans="1:12" s="200" customFormat="1">
      <c r="A384" s="198"/>
      <c r="B384" s="53"/>
      <c r="C384" s="53"/>
      <c r="D384" s="53"/>
      <c r="E384" s="109"/>
      <c r="F384" s="199"/>
      <c r="G384" s="53"/>
      <c r="H384" s="104"/>
      <c r="I384" s="104"/>
      <c r="J384" s="104"/>
      <c r="K384" s="104"/>
      <c r="L384" s="104"/>
    </row>
    <row r="385" spans="1:12" s="200" customFormat="1">
      <c r="A385" s="198"/>
      <c r="B385" s="53"/>
      <c r="C385" s="53"/>
      <c r="D385" s="53"/>
      <c r="E385" s="109"/>
      <c r="F385" s="199"/>
      <c r="G385" s="53"/>
      <c r="H385" s="104"/>
      <c r="I385" s="104"/>
      <c r="J385" s="104"/>
      <c r="K385" s="104"/>
      <c r="L385" s="104"/>
    </row>
    <row r="386" spans="1:12" s="200" customFormat="1">
      <c r="A386" s="198"/>
      <c r="B386" s="53"/>
      <c r="C386" s="53"/>
      <c r="D386" s="53"/>
      <c r="E386" s="109"/>
      <c r="F386" s="199"/>
      <c r="G386" s="53"/>
      <c r="H386" s="104"/>
      <c r="I386" s="104"/>
      <c r="J386" s="104"/>
      <c r="K386" s="104"/>
      <c r="L386" s="104"/>
    </row>
    <row r="387" spans="1:12" s="200" customFormat="1">
      <c r="A387" s="198"/>
      <c r="B387" s="53"/>
      <c r="C387" s="53"/>
      <c r="D387" s="53"/>
      <c r="E387" s="109"/>
      <c r="F387" s="199"/>
      <c r="G387" s="53"/>
      <c r="H387" s="104"/>
      <c r="I387" s="104"/>
      <c r="J387" s="104"/>
      <c r="K387" s="104"/>
      <c r="L387" s="104"/>
    </row>
    <row r="388" spans="1:12" s="200" customFormat="1">
      <c r="A388" s="198"/>
      <c r="B388" s="53"/>
      <c r="C388" s="53"/>
      <c r="D388" s="53"/>
      <c r="E388" s="109"/>
      <c r="F388" s="199"/>
      <c r="G388" s="53"/>
      <c r="H388" s="104"/>
      <c r="I388" s="104"/>
      <c r="J388" s="104"/>
      <c r="K388" s="104"/>
      <c r="L388" s="104"/>
    </row>
    <row r="389" spans="1:12" s="200" customFormat="1">
      <c r="A389" s="198"/>
      <c r="B389" s="53"/>
      <c r="C389" s="53"/>
      <c r="D389" s="53"/>
      <c r="E389" s="109"/>
      <c r="F389" s="199"/>
      <c r="G389" s="53"/>
      <c r="H389" s="104"/>
      <c r="I389" s="104"/>
      <c r="J389" s="104"/>
      <c r="K389" s="104"/>
      <c r="L389" s="104"/>
    </row>
    <row r="390" spans="1:12" s="200" customFormat="1">
      <c r="A390" s="198"/>
      <c r="B390" s="53"/>
      <c r="C390" s="53"/>
      <c r="D390" s="53"/>
      <c r="E390" s="109"/>
      <c r="F390" s="199"/>
      <c r="G390" s="53"/>
      <c r="H390" s="104"/>
      <c r="I390" s="104"/>
      <c r="J390" s="104"/>
      <c r="K390" s="104"/>
      <c r="L390" s="104"/>
    </row>
    <row r="391" spans="1:12" s="200" customFormat="1">
      <c r="A391" s="198"/>
      <c r="B391" s="53"/>
      <c r="C391" s="53"/>
      <c r="D391" s="53"/>
      <c r="E391" s="109"/>
      <c r="F391" s="199"/>
      <c r="G391" s="53"/>
      <c r="H391" s="104"/>
      <c r="I391" s="104"/>
      <c r="J391" s="104"/>
      <c r="K391" s="104"/>
      <c r="L391" s="104"/>
    </row>
    <row r="392" spans="1:12" s="200" customFormat="1">
      <c r="A392" s="198"/>
      <c r="B392" s="53"/>
      <c r="C392" s="53"/>
      <c r="D392" s="53"/>
      <c r="E392" s="109"/>
      <c r="F392" s="199"/>
      <c r="G392" s="53"/>
      <c r="H392" s="104"/>
      <c r="I392" s="104"/>
      <c r="J392" s="104"/>
      <c r="K392" s="104"/>
      <c r="L392" s="104"/>
    </row>
    <row r="393" spans="1:12" s="200" customFormat="1">
      <c r="A393" s="198"/>
      <c r="B393" s="53"/>
      <c r="C393" s="53"/>
      <c r="D393" s="53"/>
      <c r="E393" s="109"/>
      <c r="F393" s="199"/>
      <c r="G393" s="53"/>
      <c r="H393" s="104"/>
      <c r="I393" s="104"/>
      <c r="J393" s="104"/>
      <c r="K393" s="104"/>
      <c r="L393" s="104"/>
    </row>
    <row r="394" spans="1:12" s="200" customFormat="1">
      <c r="A394" s="198"/>
      <c r="B394" s="53"/>
      <c r="C394" s="53"/>
      <c r="D394" s="53"/>
      <c r="E394" s="109"/>
      <c r="F394" s="199"/>
      <c r="G394" s="53"/>
      <c r="H394" s="104"/>
      <c r="I394" s="104"/>
      <c r="J394" s="104"/>
      <c r="K394" s="104"/>
      <c r="L394" s="104"/>
    </row>
    <row r="395" spans="1:12" s="200" customFormat="1">
      <c r="A395" s="198"/>
      <c r="B395" s="53"/>
      <c r="C395" s="53"/>
      <c r="D395" s="53"/>
      <c r="E395" s="109"/>
      <c r="F395" s="199"/>
      <c r="G395" s="53"/>
      <c r="H395" s="104"/>
      <c r="I395" s="104"/>
      <c r="J395" s="104"/>
      <c r="K395" s="104"/>
      <c r="L395" s="104"/>
    </row>
    <row r="396" spans="1:12" s="200" customFormat="1">
      <c r="A396" s="198"/>
      <c r="B396" s="53"/>
      <c r="C396" s="53"/>
      <c r="D396" s="53"/>
      <c r="E396" s="109"/>
      <c r="F396" s="199"/>
      <c r="G396" s="53"/>
      <c r="H396" s="104"/>
      <c r="I396" s="104"/>
      <c r="J396" s="104"/>
      <c r="K396" s="104"/>
      <c r="L396" s="104"/>
    </row>
    <row r="397" spans="1:12" s="200" customFormat="1">
      <c r="A397" s="198"/>
      <c r="B397" s="53"/>
      <c r="C397" s="53"/>
      <c r="D397" s="53"/>
      <c r="E397" s="109"/>
      <c r="F397" s="199"/>
      <c r="G397" s="53"/>
      <c r="H397" s="104"/>
      <c r="I397" s="104"/>
      <c r="J397" s="104"/>
      <c r="K397" s="104"/>
      <c r="L397" s="104"/>
    </row>
    <row r="398" spans="1:12" s="200" customFormat="1">
      <c r="A398" s="198"/>
      <c r="B398" s="53"/>
      <c r="C398" s="53"/>
      <c r="D398" s="53"/>
      <c r="E398" s="109"/>
      <c r="F398" s="199"/>
      <c r="G398" s="53"/>
      <c r="H398" s="104"/>
      <c r="I398" s="104"/>
      <c r="J398" s="104"/>
      <c r="K398" s="104"/>
      <c r="L398" s="104"/>
    </row>
    <row r="399" spans="1:12" s="200" customFormat="1">
      <c r="A399" s="198"/>
      <c r="B399" s="53"/>
      <c r="C399" s="53"/>
      <c r="D399" s="53"/>
      <c r="E399" s="109"/>
      <c r="F399" s="199"/>
      <c r="G399" s="53"/>
      <c r="H399" s="104"/>
      <c r="I399" s="104"/>
      <c r="J399" s="104"/>
      <c r="K399" s="104"/>
      <c r="L399" s="104"/>
    </row>
    <row r="400" spans="1:12" s="200" customFormat="1">
      <c r="A400" s="198"/>
      <c r="B400" s="53"/>
      <c r="C400" s="53"/>
      <c r="D400" s="53"/>
      <c r="E400" s="109"/>
      <c r="F400" s="199"/>
      <c r="G400" s="53"/>
      <c r="H400" s="104"/>
      <c r="I400" s="104"/>
      <c r="J400" s="104"/>
      <c r="K400" s="104"/>
      <c r="L400" s="104"/>
    </row>
    <row r="401" spans="1:12" s="200" customFormat="1">
      <c r="A401" s="198"/>
      <c r="B401" s="53"/>
      <c r="C401" s="53"/>
      <c r="D401" s="53"/>
      <c r="E401" s="109"/>
      <c r="F401" s="199"/>
      <c r="G401" s="53"/>
      <c r="H401" s="104"/>
      <c r="I401" s="104"/>
      <c r="J401" s="104"/>
      <c r="K401" s="104"/>
      <c r="L401" s="104"/>
    </row>
    <row r="402" spans="1:12" s="200" customFormat="1">
      <c r="A402" s="198"/>
      <c r="B402" s="53"/>
      <c r="C402" s="53"/>
      <c r="D402" s="53"/>
      <c r="E402" s="109"/>
      <c r="F402" s="199"/>
      <c r="G402" s="53"/>
      <c r="H402" s="104"/>
      <c r="I402" s="104"/>
      <c r="J402" s="104"/>
      <c r="K402" s="104"/>
      <c r="L402" s="104"/>
    </row>
    <row r="403" spans="1:12" s="200" customFormat="1">
      <c r="A403" s="198"/>
      <c r="B403" s="53"/>
      <c r="C403" s="53"/>
      <c r="D403" s="53"/>
      <c r="E403" s="109"/>
      <c r="F403" s="199"/>
      <c r="G403" s="53"/>
      <c r="H403" s="104"/>
      <c r="I403" s="104"/>
      <c r="J403" s="104"/>
      <c r="K403" s="104"/>
      <c r="L403" s="104"/>
    </row>
    <row r="404" spans="1:12" s="200" customFormat="1">
      <c r="A404" s="198"/>
      <c r="B404" s="53"/>
      <c r="C404" s="53"/>
      <c r="D404" s="53"/>
      <c r="E404" s="109"/>
      <c r="F404" s="199"/>
      <c r="G404" s="53"/>
      <c r="H404" s="104"/>
      <c r="I404" s="104"/>
      <c r="J404" s="104"/>
      <c r="K404" s="104"/>
      <c r="L404" s="104"/>
    </row>
    <row r="405" spans="1:12" s="200" customFormat="1">
      <c r="A405" s="198"/>
      <c r="B405" s="53"/>
      <c r="C405" s="53"/>
      <c r="D405" s="53"/>
      <c r="E405" s="109"/>
      <c r="F405" s="199"/>
      <c r="G405" s="53"/>
      <c r="H405" s="104"/>
      <c r="I405" s="104"/>
      <c r="J405" s="104"/>
      <c r="K405" s="104"/>
      <c r="L405" s="104"/>
    </row>
    <row r="406" spans="1:12" s="200" customFormat="1">
      <c r="A406" s="198"/>
      <c r="B406" s="53"/>
      <c r="C406" s="53"/>
      <c r="D406" s="53"/>
      <c r="E406" s="109"/>
      <c r="F406" s="199"/>
      <c r="G406" s="53"/>
      <c r="H406" s="104"/>
      <c r="I406" s="104"/>
      <c r="J406" s="104"/>
      <c r="K406" s="104"/>
      <c r="L406" s="104"/>
    </row>
    <row r="407" spans="1:12" s="200" customFormat="1">
      <c r="A407" s="198"/>
      <c r="B407" s="53"/>
      <c r="C407" s="53"/>
      <c r="D407" s="53"/>
      <c r="E407" s="109"/>
      <c r="F407" s="199"/>
      <c r="G407" s="53"/>
      <c r="H407" s="104"/>
      <c r="I407" s="104"/>
      <c r="J407" s="104"/>
      <c r="K407" s="104"/>
      <c r="L407" s="104"/>
    </row>
    <row r="408" spans="1:12" s="200" customFormat="1">
      <c r="A408" s="198"/>
      <c r="B408" s="53"/>
      <c r="C408" s="53"/>
      <c r="D408" s="53"/>
      <c r="E408" s="109"/>
      <c r="F408" s="199"/>
      <c r="G408" s="53"/>
      <c r="H408" s="104"/>
      <c r="I408" s="104"/>
      <c r="J408" s="104"/>
      <c r="K408" s="104"/>
      <c r="L408" s="104"/>
    </row>
    <row r="409" spans="1:12" s="200" customFormat="1">
      <c r="A409" s="198"/>
      <c r="B409" s="53"/>
      <c r="C409" s="53"/>
      <c r="D409" s="53"/>
      <c r="E409" s="109"/>
      <c r="F409" s="199"/>
      <c r="G409" s="53"/>
      <c r="H409" s="104"/>
      <c r="I409" s="104"/>
      <c r="J409" s="104"/>
      <c r="K409" s="104"/>
      <c r="L409" s="104"/>
    </row>
    <row r="410" spans="1:12" s="200" customFormat="1">
      <c r="A410" s="198"/>
      <c r="B410" s="53"/>
      <c r="C410" s="53"/>
      <c r="D410" s="53"/>
      <c r="E410" s="109"/>
      <c r="F410" s="199"/>
      <c r="G410" s="53"/>
      <c r="H410" s="104"/>
      <c r="I410" s="104"/>
      <c r="J410" s="104"/>
      <c r="K410" s="104"/>
      <c r="L410" s="104"/>
    </row>
    <row r="411" spans="1:12" s="200" customFormat="1">
      <c r="A411" s="198"/>
      <c r="B411" s="53"/>
      <c r="C411" s="53"/>
      <c r="D411" s="53"/>
      <c r="E411" s="109"/>
      <c r="F411" s="199"/>
      <c r="G411" s="53"/>
      <c r="H411" s="104"/>
      <c r="I411" s="104"/>
      <c r="J411" s="104"/>
      <c r="K411" s="104"/>
      <c r="L411" s="104"/>
    </row>
    <row r="412" spans="1:12" s="200" customFormat="1">
      <c r="A412" s="198"/>
      <c r="B412" s="53"/>
      <c r="C412" s="53"/>
      <c r="D412" s="53"/>
      <c r="E412" s="109"/>
      <c r="F412" s="199"/>
      <c r="G412" s="53"/>
      <c r="H412" s="104"/>
      <c r="I412" s="104"/>
      <c r="J412" s="104"/>
      <c r="K412" s="104"/>
      <c r="L412" s="104"/>
    </row>
    <row r="413" spans="1:12" s="200" customFormat="1">
      <c r="A413" s="198"/>
      <c r="B413" s="53"/>
      <c r="C413" s="53"/>
      <c r="D413" s="53"/>
      <c r="E413" s="109"/>
      <c r="F413" s="199"/>
      <c r="G413" s="53"/>
      <c r="H413" s="104"/>
      <c r="I413" s="104"/>
      <c r="J413" s="104"/>
      <c r="K413" s="104"/>
      <c r="L413" s="104"/>
    </row>
    <row r="414" spans="1:12" s="200" customFormat="1">
      <c r="A414" s="198"/>
      <c r="B414" s="53"/>
      <c r="C414" s="53"/>
      <c r="D414" s="53"/>
      <c r="E414" s="109"/>
      <c r="F414" s="199"/>
      <c r="G414" s="53"/>
      <c r="H414" s="104"/>
      <c r="I414" s="104"/>
      <c r="J414" s="104"/>
      <c r="K414" s="104"/>
      <c r="L414" s="104"/>
    </row>
    <row r="415" spans="1:12" s="200" customFormat="1">
      <c r="A415" s="198"/>
      <c r="B415" s="53"/>
      <c r="C415" s="53"/>
      <c r="D415" s="53"/>
      <c r="E415" s="109"/>
      <c r="F415" s="199"/>
      <c r="G415" s="53"/>
      <c r="H415" s="104"/>
      <c r="I415" s="104"/>
      <c r="J415" s="104"/>
      <c r="K415" s="104"/>
      <c r="L415" s="104"/>
    </row>
    <row r="416" spans="1:12" s="200" customFormat="1">
      <c r="A416" s="198"/>
      <c r="B416" s="53"/>
      <c r="C416" s="53"/>
      <c r="D416" s="53"/>
      <c r="E416" s="109"/>
      <c r="F416" s="199"/>
      <c r="G416" s="53"/>
      <c r="H416" s="104"/>
      <c r="I416" s="104"/>
      <c r="J416" s="104"/>
      <c r="K416" s="104"/>
      <c r="L416" s="104"/>
    </row>
    <row r="417" spans="1:12" s="200" customFormat="1">
      <c r="A417" s="198"/>
      <c r="B417" s="53"/>
      <c r="C417" s="53"/>
      <c r="D417" s="53"/>
      <c r="E417" s="109"/>
      <c r="F417" s="199"/>
      <c r="G417" s="53"/>
      <c r="H417" s="104"/>
      <c r="I417" s="104"/>
      <c r="J417" s="104"/>
      <c r="K417" s="104"/>
      <c r="L417" s="104"/>
    </row>
    <row r="418" spans="1:12" s="200" customFormat="1">
      <c r="A418" s="198"/>
      <c r="B418" s="53"/>
      <c r="C418" s="53"/>
      <c r="D418" s="53"/>
      <c r="E418" s="109"/>
      <c r="F418" s="199"/>
      <c r="G418" s="53"/>
      <c r="H418" s="104"/>
      <c r="I418" s="104"/>
      <c r="J418" s="104"/>
      <c r="K418" s="104"/>
      <c r="L418" s="104"/>
    </row>
    <row r="419" spans="1:12" s="200" customFormat="1">
      <c r="A419" s="198"/>
      <c r="B419" s="53"/>
      <c r="C419" s="53"/>
      <c r="D419" s="53"/>
      <c r="E419" s="109"/>
      <c r="F419" s="199"/>
      <c r="G419" s="53"/>
      <c r="H419" s="104"/>
      <c r="I419" s="104"/>
      <c r="J419" s="104"/>
      <c r="K419" s="104"/>
      <c r="L419" s="104"/>
    </row>
    <row r="420" spans="1:12" s="200" customFormat="1">
      <c r="A420" s="198"/>
      <c r="B420" s="53"/>
      <c r="C420" s="53"/>
      <c r="D420" s="53"/>
      <c r="E420" s="109"/>
      <c r="F420" s="199"/>
      <c r="G420" s="53"/>
      <c r="H420" s="104"/>
      <c r="I420" s="104"/>
      <c r="J420" s="104"/>
      <c r="K420" s="104"/>
      <c r="L420" s="104"/>
    </row>
    <row r="421" spans="1:12" s="200" customFormat="1">
      <c r="A421" s="198"/>
      <c r="B421" s="53"/>
      <c r="C421" s="53"/>
      <c r="D421" s="53"/>
      <c r="E421" s="109"/>
      <c r="F421" s="199"/>
      <c r="G421" s="53"/>
      <c r="H421" s="104"/>
      <c r="I421" s="104"/>
      <c r="J421" s="104"/>
      <c r="K421" s="104"/>
      <c r="L421" s="104"/>
    </row>
    <row r="422" spans="1:12" s="200" customFormat="1">
      <c r="A422" s="198"/>
      <c r="B422" s="53"/>
      <c r="C422" s="53"/>
      <c r="D422" s="53"/>
      <c r="E422" s="109"/>
      <c r="F422" s="199"/>
      <c r="G422" s="53"/>
      <c r="H422" s="104"/>
      <c r="I422" s="104"/>
      <c r="J422" s="104"/>
      <c r="K422" s="104"/>
      <c r="L422" s="104"/>
    </row>
    <row r="423" spans="1:12" s="200" customFormat="1">
      <c r="A423" s="198"/>
      <c r="B423" s="53"/>
      <c r="C423" s="53"/>
      <c r="D423" s="53"/>
      <c r="E423" s="109"/>
      <c r="F423" s="199"/>
      <c r="G423" s="53"/>
      <c r="H423" s="104"/>
      <c r="I423" s="104"/>
      <c r="J423" s="104"/>
      <c r="K423" s="104"/>
      <c r="L423" s="104"/>
    </row>
    <row r="424" spans="1:12" s="200" customFormat="1">
      <c r="A424" s="198"/>
      <c r="B424" s="53"/>
      <c r="C424" s="53"/>
      <c r="D424" s="53"/>
      <c r="E424" s="109"/>
      <c r="F424" s="199"/>
      <c r="G424" s="53"/>
      <c r="H424" s="104"/>
      <c r="I424" s="104"/>
      <c r="J424" s="104"/>
      <c r="K424" s="104"/>
      <c r="L424" s="104"/>
    </row>
    <row r="425" spans="1:12" s="200" customFormat="1">
      <c r="A425" s="198"/>
      <c r="B425" s="53"/>
      <c r="C425" s="53"/>
      <c r="D425" s="53"/>
      <c r="E425" s="109"/>
      <c r="F425" s="199"/>
      <c r="G425" s="53"/>
      <c r="H425" s="104"/>
      <c r="I425" s="104"/>
      <c r="J425" s="104"/>
      <c r="K425" s="104"/>
      <c r="L425" s="104"/>
    </row>
    <row r="426" spans="1:12" s="200" customFormat="1">
      <c r="A426" s="198"/>
      <c r="B426" s="53"/>
      <c r="C426" s="53"/>
      <c r="D426" s="53"/>
      <c r="E426" s="109"/>
      <c r="F426" s="199"/>
      <c r="G426" s="53"/>
      <c r="H426" s="104"/>
      <c r="I426" s="104"/>
      <c r="J426" s="104"/>
      <c r="K426" s="104"/>
      <c r="L426" s="104"/>
    </row>
    <row r="427" spans="1:12" s="200" customFormat="1">
      <c r="A427" s="198"/>
      <c r="B427" s="53"/>
      <c r="C427" s="53"/>
      <c r="D427" s="53"/>
      <c r="E427" s="109"/>
      <c r="F427" s="199"/>
      <c r="G427" s="53"/>
      <c r="H427" s="104"/>
      <c r="I427" s="104"/>
      <c r="J427" s="104"/>
      <c r="K427" s="104"/>
      <c r="L427" s="104"/>
    </row>
    <row r="428" spans="1:12" s="200" customFormat="1">
      <c r="A428" s="198"/>
      <c r="B428" s="53"/>
      <c r="C428" s="53"/>
      <c r="D428" s="53"/>
      <c r="E428" s="109"/>
      <c r="F428" s="199"/>
      <c r="G428" s="53"/>
      <c r="H428" s="104"/>
      <c r="I428" s="104"/>
      <c r="J428" s="104"/>
      <c r="K428" s="104"/>
      <c r="L428" s="104"/>
    </row>
    <row r="429" spans="1:12" s="200" customFormat="1">
      <c r="A429" s="198"/>
      <c r="B429" s="53"/>
      <c r="C429" s="53"/>
      <c r="D429" s="53"/>
      <c r="E429" s="109"/>
      <c r="F429" s="199"/>
      <c r="G429" s="53"/>
      <c r="H429" s="104"/>
      <c r="I429" s="104"/>
      <c r="J429" s="104"/>
      <c r="K429" s="104"/>
      <c r="L429" s="104"/>
    </row>
    <row r="430" spans="1:12" s="200" customFormat="1">
      <c r="A430" s="198"/>
      <c r="B430" s="53"/>
      <c r="C430" s="53"/>
      <c r="D430" s="53"/>
      <c r="E430" s="109"/>
      <c r="F430" s="199"/>
      <c r="G430" s="53"/>
      <c r="H430" s="104"/>
      <c r="I430" s="104"/>
      <c r="J430" s="104"/>
      <c r="K430" s="104"/>
      <c r="L430" s="104"/>
    </row>
    <row r="431" spans="1:12" s="200" customFormat="1">
      <c r="A431" s="198"/>
      <c r="B431" s="53"/>
      <c r="C431" s="53"/>
      <c r="D431" s="53"/>
      <c r="E431" s="109"/>
      <c r="F431" s="199"/>
      <c r="G431" s="53"/>
      <c r="H431" s="104"/>
      <c r="I431" s="104"/>
      <c r="J431" s="104"/>
      <c r="K431" s="104"/>
      <c r="L431" s="104"/>
    </row>
    <row r="432" spans="1:12" s="200" customFormat="1">
      <c r="A432" s="198"/>
      <c r="B432" s="53"/>
      <c r="C432" s="53"/>
      <c r="D432" s="53"/>
      <c r="E432" s="109"/>
      <c r="F432" s="199"/>
      <c r="G432" s="53"/>
      <c r="H432" s="104"/>
      <c r="I432" s="104"/>
      <c r="J432" s="104"/>
      <c r="K432" s="104"/>
      <c r="L432" s="104"/>
    </row>
    <row r="433" spans="1:12" s="200" customFormat="1">
      <c r="A433" s="198"/>
      <c r="B433" s="53"/>
      <c r="C433" s="53"/>
      <c r="D433" s="53"/>
      <c r="E433" s="109"/>
      <c r="F433" s="199"/>
      <c r="G433" s="53"/>
      <c r="H433" s="104"/>
      <c r="I433" s="104"/>
      <c r="J433" s="104"/>
      <c r="K433" s="104"/>
      <c r="L433" s="104"/>
    </row>
    <row r="434" spans="1:12" s="200" customFormat="1">
      <c r="A434" s="198"/>
      <c r="B434" s="53"/>
      <c r="C434" s="53"/>
      <c r="D434" s="53"/>
      <c r="E434" s="109"/>
      <c r="F434" s="199"/>
      <c r="G434" s="53"/>
      <c r="H434" s="104"/>
      <c r="I434" s="104"/>
      <c r="J434" s="104"/>
      <c r="K434" s="104"/>
      <c r="L434" s="104"/>
    </row>
    <row r="435" spans="1:12" s="200" customFormat="1">
      <c r="A435" s="198"/>
      <c r="B435" s="53"/>
      <c r="C435" s="53"/>
      <c r="D435" s="53"/>
      <c r="E435" s="109"/>
      <c r="F435" s="199"/>
      <c r="G435" s="53"/>
      <c r="H435" s="104"/>
      <c r="I435" s="104"/>
      <c r="J435" s="104"/>
      <c r="K435" s="104"/>
      <c r="L435" s="104"/>
    </row>
    <row r="436" spans="1:12" s="200" customFormat="1">
      <c r="A436" s="198"/>
      <c r="B436" s="53"/>
      <c r="C436" s="53"/>
      <c r="D436" s="53"/>
      <c r="E436" s="109"/>
      <c r="F436" s="199"/>
      <c r="G436" s="53"/>
      <c r="H436" s="104"/>
      <c r="I436" s="104"/>
      <c r="J436" s="104"/>
      <c r="K436" s="104"/>
      <c r="L436" s="104"/>
    </row>
  </sheetData>
  <mergeCells count="42">
    <mergeCell ref="A5:F5"/>
    <mergeCell ref="A1:B1"/>
    <mergeCell ref="D1:F1"/>
    <mergeCell ref="A2:F2"/>
    <mergeCell ref="A3:F3"/>
    <mergeCell ref="A4:F4"/>
    <mergeCell ref="A6:F6"/>
    <mergeCell ref="A7:F7"/>
    <mergeCell ref="A8:F8"/>
    <mergeCell ref="C99:C100"/>
    <mergeCell ref="D99:D100"/>
    <mergeCell ref="E99:E100"/>
    <mergeCell ref="F99:F100"/>
    <mergeCell ref="C116:C117"/>
    <mergeCell ref="D116:D117"/>
    <mergeCell ref="E116:E117"/>
    <mergeCell ref="F116:F117"/>
    <mergeCell ref="C121:C123"/>
    <mergeCell ref="D121:D123"/>
    <mergeCell ref="E121:E123"/>
    <mergeCell ref="F121:F123"/>
    <mergeCell ref="C126:C128"/>
    <mergeCell ref="D126:D128"/>
    <mergeCell ref="E126:E128"/>
    <mergeCell ref="F126:F128"/>
    <mergeCell ref="C135:C136"/>
    <mergeCell ref="D135:D136"/>
    <mergeCell ref="E135:E136"/>
    <mergeCell ref="F135:F136"/>
    <mergeCell ref="C140:C141"/>
    <mergeCell ref="D140:D141"/>
    <mergeCell ref="E140:E141"/>
    <mergeCell ref="F140:F141"/>
    <mergeCell ref="C145:C146"/>
    <mergeCell ref="D145:D146"/>
    <mergeCell ref="E145:E146"/>
    <mergeCell ref="F145:F146"/>
    <mergeCell ref="B159:F159"/>
    <mergeCell ref="B160:F160"/>
    <mergeCell ref="B161:F161"/>
    <mergeCell ref="B162:F162"/>
    <mergeCell ref="B163:F163"/>
  </mergeCells>
  <pageMargins left="0.31496062992125984" right="0.31496062992125984" top="0.51181102362204722" bottom="0.51181102362204722" header="0.31496062992125984" footer="0.31496062992125984"/>
  <pageSetup paperSize="9" scale="57" orientation="portrait" r:id="rId1"/>
  <rowBreaks count="5" manualBreakCount="5">
    <brk id="23" max="5" man="1"/>
    <brk id="40" max="5" man="1"/>
    <brk id="58" max="5" man="1"/>
    <brk id="94" max="5" man="1"/>
    <brk id="102"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74"/>
  <sheetViews>
    <sheetView view="pageBreakPreview" zoomScale="60" zoomScaleNormal="90" workbookViewId="0">
      <selection activeCell="C76" sqref="C76"/>
    </sheetView>
  </sheetViews>
  <sheetFormatPr defaultColWidth="8.86328125" defaultRowHeight="14.25"/>
  <cols>
    <col min="1" max="1" width="5.53125" bestFit="1" customWidth="1"/>
    <col min="2" max="2" width="74.3984375" customWidth="1"/>
    <col min="6" max="6" width="13.3984375" bestFit="1" customWidth="1"/>
  </cols>
  <sheetData>
    <row r="2" spans="1:6" ht="16.149999999999999" thickBot="1">
      <c r="B2" s="201" t="s">
        <v>252</v>
      </c>
    </row>
    <row r="3" spans="1:6">
      <c r="A3" s="383" t="s">
        <v>253</v>
      </c>
      <c r="B3" s="385" t="s">
        <v>254</v>
      </c>
      <c r="C3" s="381" t="s">
        <v>35</v>
      </c>
      <c r="D3" s="381" t="s">
        <v>255</v>
      </c>
      <c r="E3" s="381" t="s">
        <v>86</v>
      </c>
      <c r="F3" s="381" t="s">
        <v>256</v>
      </c>
    </row>
    <row r="4" spans="1:6">
      <c r="A4" s="384"/>
      <c r="B4" s="386"/>
      <c r="C4" s="382"/>
      <c r="D4" s="382"/>
      <c r="E4" s="382"/>
      <c r="F4" s="382"/>
    </row>
    <row r="5" spans="1:6">
      <c r="A5" s="202">
        <v>1</v>
      </c>
      <c r="B5" s="203" t="s">
        <v>257</v>
      </c>
      <c r="C5" s="204"/>
      <c r="D5" s="205"/>
      <c r="E5" s="206"/>
      <c r="F5" s="207"/>
    </row>
    <row r="6" spans="1:6" ht="26.25">
      <c r="A6" s="208"/>
      <c r="B6" s="209" t="s">
        <v>258</v>
      </c>
      <c r="C6" s="204"/>
      <c r="D6" s="205"/>
      <c r="E6" s="206"/>
      <c r="F6" s="207"/>
    </row>
    <row r="7" spans="1:6" ht="195.75" customHeight="1">
      <c r="A7" s="210">
        <v>1.1000000000000001</v>
      </c>
      <c r="B7" s="211" t="s">
        <v>259</v>
      </c>
      <c r="C7" s="204"/>
      <c r="D7" s="205"/>
      <c r="E7" s="206"/>
      <c r="F7" s="207"/>
    </row>
    <row r="8" spans="1:6">
      <c r="A8" s="208"/>
      <c r="B8" s="203" t="s">
        <v>260</v>
      </c>
      <c r="C8" s="212"/>
      <c r="D8" s="205"/>
      <c r="E8" s="206"/>
      <c r="F8" s="207"/>
    </row>
    <row r="9" spans="1:6">
      <c r="A9" s="213" t="s">
        <v>92</v>
      </c>
      <c r="B9" s="214" t="s">
        <v>261</v>
      </c>
      <c r="C9" s="212" t="s">
        <v>109</v>
      </c>
      <c r="D9" s="215">
        <v>1810.77</v>
      </c>
      <c r="E9" s="206">
        <v>1600</v>
      </c>
      <c r="F9" s="207">
        <f>E9*D9</f>
        <v>2897232</v>
      </c>
    </row>
    <row r="10" spans="1:6">
      <c r="A10" s="208"/>
      <c r="B10" s="214"/>
      <c r="C10" s="212"/>
      <c r="D10" s="205"/>
      <c r="E10" s="206"/>
      <c r="F10" s="207"/>
    </row>
    <row r="11" spans="1:6" ht="76.5">
      <c r="A11" s="208">
        <v>1.2</v>
      </c>
      <c r="B11" s="211" t="s">
        <v>262</v>
      </c>
      <c r="C11" s="212"/>
      <c r="D11" s="205"/>
      <c r="E11" s="206"/>
      <c r="F11" s="207"/>
    </row>
    <row r="12" spans="1:6">
      <c r="A12" s="208"/>
      <c r="B12" s="203" t="s">
        <v>263</v>
      </c>
      <c r="C12" s="212"/>
      <c r="D12" s="205"/>
      <c r="E12" s="206"/>
      <c r="F12" s="207"/>
    </row>
    <row r="13" spans="1:6">
      <c r="A13" s="213" t="s">
        <v>95</v>
      </c>
      <c r="B13" s="214" t="s">
        <v>264</v>
      </c>
      <c r="C13" s="216" t="s">
        <v>265</v>
      </c>
      <c r="D13" s="205" t="s">
        <v>266</v>
      </c>
      <c r="E13" s="206">
        <v>1650</v>
      </c>
      <c r="F13" s="207"/>
    </row>
    <row r="14" spans="1:6">
      <c r="A14" s="213" t="s">
        <v>97</v>
      </c>
      <c r="B14" s="214" t="s">
        <v>267</v>
      </c>
      <c r="C14" s="216" t="s">
        <v>265</v>
      </c>
      <c r="D14" s="205" t="s">
        <v>266</v>
      </c>
      <c r="E14" s="206">
        <v>1750</v>
      </c>
      <c r="F14" s="207"/>
    </row>
    <row r="15" spans="1:6">
      <c r="A15" s="213" t="s">
        <v>164</v>
      </c>
      <c r="B15" s="214" t="s">
        <v>268</v>
      </c>
      <c r="C15" s="216" t="s">
        <v>265</v>
      </c>
      <c r="D15" s="205" t="s">
        <v>266</v>
      </c>
      <c r="E15" s="206">
        <v>1850</v>
      </c>
      <c r="F15" s="207"/>
    </row>
    <row r="16" spans="1:6">
      <c r="A16" s="208"/>
      <c r="B16" s="203" t="s">
        <v>269</v>
      </c>
      <c r="C16" s="216"/>
      <c r="D16" s="205"/>
      <c r="E16" s="206"/>
      <c r="F16" s="207"/>
    </row>
    <row r="17" spans="1:6">
      <c r="A17" s="213" t="s">
        <v>95</v>
      </c>
      <c r="B17" s="214" t="s">
        <v>264</v>
      </c>
      <c r="C17" s="216" t="s">
        <v>265</v>
      </c>
      <c r="D17" s="205" t="s">
        <v>266</v>
      </c>
      <c r="E17" s="206">
        <v>1750</v>
      </c>
      <c r="F17" s="207"/>
    </row>
    <row r="18" spans="1:6">
      <c r="A18" s="213" t="s">
        <v>97</v>
      </c>
      <c r="B18" s="214" t="s">
        <v>267</v>
      </c>
      <c r="C18" s="216" t="s">
        <v>265</v>
      </c>
      <c r="D18" s="205" t="s">
        <v>266</v>
      </c>
      <c r="E18" s="206">
        <v>1850</v>
      </c>
      <c r="F18" s="207"/>
    </row>
    <row r="19" spans="1:6">
      <c r="E19" s="206"/>
      <c r="F19" s="207"/>
    </row>
    <row r="20" spans="1:6">
      <c r="A20" s="217">
        <v>2</v>
      </c>
      <c r="B20" s="203" t="s">
        <v>270</v>
      </c>
      <c r="C20" s="212"/>
      <c r="D20" s="218"/>
      <c r="E20" s="206"/>
      <c r="F20" s="207"/>
    </row>
    <row r="21" spans="1:6">
      <c r="A21" s="202">
        <v>2.1</v>
      </c>
      <c r="B21" s="214" t="s">
        <v>271</v>
      </c>
      <c r="C21" s="212"/>
      <c r="D21" s="218"/>
      <c r="E21" s="206"/>
      <c r="F21" s="207"/>
    </row>
    <row r="22" spans="1:6">
      <c r="A22" s="208" t="s">
        <v>215</v>
      </c>
      <c r="B22" s="203" t="s">
        <v>272</v>
      </c>
      <c r="C22" s="212"/>
      <c r="D22" s="218"/>
      <c r="E22" s="206"/>
      <c r="F22" s="207"/>
    </row>
    <row r="23" spans="1:6" ht="115.5">
      <c r="A23" s="208"/>
      <c r="B23" s="214" t="s">
        <v>273</v>
      </c>
      <c r="C23" s="212"/>
      <c r="D23" s="218"/>
      <c r="E23" s="206"/>
      <c r="F23" s="207"/>
    </row>
    <row r="24" spans="1:6">
      <c r="A24" s="213" t="s">
        <v>92</v>
      </c>
      <c r="B24" s="214" t="s">
        <v>274</v>
      </c>
      <c r="C24" s="216" t="s">
        <v>109</v>
      </c>
      <c r="D24" s="219">
        <v>894</v>
      </c>
      <c r="E24" s="206">
        <v>340</v>
      </c>
      <c r="F24" s="207">
        <f>E24*D24</f>
        <v>303960</v>
      </c>
    </row>
    <row r="25" spans="1:6">
      <c r="A25" s="213" t="s">
        <v>95</v>
      </c>
      <c r="B25" s="214" t="s">
        <v>275</v>
      </c>
      <c r="C25" s="216" t="s">
        <v>109</v>
      </c>
      <c r="D25" s="219" t="s">
        <v>266</v>
      </c>
      <c r="E25" s="206"/>
      <c r="F25" s="207"/>
    </row>
    <row r="26" spans="1:6">
      <c r="E26" s="206"/>
      <c r="F26" s="207"/>
    </row>
    <row r="27" spans="1:6">
      <c r="A27" s="208" t="s">
        <v>222</v>
      </c>
      <c r="B27" s="203" t="s">
        <v>276</v>
      </c>
      <c r="C27" s="212"/>
      <c r="D27" s="218"/>
      <c r="E27" s="206"/>
      <c r="F27" s="207"/>
    </row>
    <row r="28" spans="1:6" ht="242.25" customHeight="1">
      <c r="A28" s="208"/>
      <c r="B28" s="211" t="s">
        <v>277</v>
      </c>
      <c r="C28" s="212"/>
      <c r="D28" s="218"/>
      <c r="E28" s="206"/>
      <c r="F28" s="207"/>
    </row>
    <row r="29" spans="1:6">
      <c r="A29" s="213" t="s">
        <v>92</v>
      </c>
      <c r="B29" s="220" t="s">
        <v>278</v>
      </c>
      <c r="C29" s="216" t="s">
        <v>109</v>
      </c>
      <c r="D29" s="221">
        <v>26.88</v>
      </c>
      <c r="E29" s="222">
        <v>390</v>
      </c>
      <c r="F29" s="207">
        <f>E29*D29</f>
        <v>10483.199999999999</v>
      </c>
    </row>
    <row r="31" spans="1:6">
      <c r="A31" s="202">
        <v>2.2000000000000002</v>
      </c>
      <c r="B31" s="203" t="s">
        <v>279</v>
      </c>
      <c r="C31" s="212"/>
      <c r="D31" s="205"/>
      <c r="E31" s="206"/>
      <c r="F31" s="207"/>
    </row>
    <row r="32" spans="1:6" ht="328.5" customHeight="1">
      <c r="A32" s="208"/>
      <c r="B32" s="211" t="s">
        <v>280</v>
      </c>
      <c r="C32" s="216" t="s">
        <v>109</v>
      </c>
      <c r="D32" s="205">
        <v>1107</v>
      </c>
      <c r="E32" s="206">
        <v>690</v>
      </c>
      <c r="F32" s="207">
        <f>E32*D32</f>
        <v>763830</v>
      </c>
    </row>
    <row r="33" spans="1:6">
      <c r="A33" s="217">
        <v>3</v>
      </c>
      <c r="B33" s="203" t="s">
        <v>281</v>
      </c>
    </row>
    <row r="34" spans="1:6" ht="94.5">
      <c r="A34" s="223" t="s">
        <v>282</v>
      </c>
      <c r="B34" s="224" t="s">
        <v>283</v>
      </c>
      <c r="C34" s="216" t="s">
        <v>284</v>
      </c>
      <c r="D34" s="205">
        <v>8</v>
      </c>
      <c r="E34" s="206">
        <v>58000</v>
      </c>
      <c r="F34" s="207">
        <f>E34*D34</f>
        <v>464000</v>
      </c>
    </row>
    <row r="36" spans="1:6">
      <c r="A36" s="217">
        <v>4</v>
      </c>
      <c r="B36" s="225" t="s">
        <v>285</v>
      </c>
      <c r="C36" s="226"/>
      <c r="D36" s="226"/>
      <c r="E36" s="227"/>
      <c r="F36" s="228"/>
    </row>
    <row r="37" spans="1:6">
      <c r="A37" s="229"/>
      <c r="B37" s="226"/>
      <c r="C37" s="226"/>
      <c r="D37" s="226"/>
      <c r="E37" s="227"/>
      <c r="F37" s="228"/>
    </row>
    <row r="38" spans="1:6">
      <c r="A38" s="229">
        <v>4.0999999999999996</v>
      </c>
      <c r="B38" s="230" t="s">
        <v>286</v>
      </c>
      <c r="C38" s="229"/>
      <c r="D38" s="231"/>
      <c r="E38" s="227"/>
      <c r="F38" s="228"/>
    </row>
    <row r="39" spans="1:6" ht="102">
      <c r="A39" s="229"/>
      <c r="B39" s="232" t="s">
        <v>287</v>
      </c>
      <c r="C39" s="229"/>
      <c r="D39" s="231"/>
      <c r="E39" s="227"/>
      <c r="F39" s="228"/>
    </row>
    <row r="40" spans="1:6">
      <c r="A40" s="229" t="s">
        <v>288</v>
      </c>
      <c r="B40" s="233" t="s">
        <v>289</v>
      </c>
      <c r="C40" s="229" t="s">
        <v>112</v>
      </c>
      <c r="D40" s="234">
        <v>1215.44</v>
      </c>
      <c r="E40" s="227">
        <v>220</v>
      </c>
      <c r="F40" s="207">
        <f>E40*D40</f>
        <v>267396.8</v>
      </c>
    </row>
    <row r="41" spans="1:6">
      <c r="A41" s="229" t="s">
        <v>95</v>
      </c>
      <c r="B41" s="233" t="s">
        <v>290</v>
      </c>
      <c r="C41" s="229" t="s">
        <v>112</v>
      </c>
      <c r="D41" s="234">
        <v>726</v>
      </c>
      <c r="E41" s="227">
        <v>190</v>
      </c>
      <c r="F41" s="207">
        <f>E41*D41</f>
        <v>137940</v>
      </c>
    </row>
    <row r="42" spans="1:6">
      <c r="A42" s="229"/>
      <c r="B42" s="232"/>
      <c r="C42" s="226"/>
      <c r="D42" s="231"/>
      <c r="E42" s="227"/>
      <c r="F42" s="228"/>
    </row>
    <row r="43" spans="1:6">
      <c r="A43" s="229">
        <v>4.2</v>
      </c>
      <c r="B43" s="230" t="s">
        <v>291</v>
      </c>
      <c r="C43" s="229"/>
      <c r="D43" s="231"/>
      <c r="E43" s="227"/>
      <c r="F43" s="228"/>
    </row>
    <row r="44" spans="1:6" ht="63.75">
      <c r="A44" s="229"/>
      <c r="B44" s="232" t="s">
        <v>292</v>
      </c>
      <c r="C44" s="229"/>
      <c r="D44" s="231"/>
      <c r="E44" s="227"/>
      <c r="F44" s="228"/>
    </row>
    <row r="45" spans="1:6">
      <c r="A45" s="229" t="s">
        <v>92</v>
      </c>
      <c r="B45" s="233" t="s">
        <v>293</v>
      </c>
      <c r="C45" s="229" t="s">
        <v>112</v>
      </c>
      <c r="D45" s="234">
        <v>145.53</v>
      </c>
      <c r="E45" s="227">
        <v>110</v>
      </c>
      <c r="F45" s="207">
        <f>E45*D45</f>
        <v>16008.3</v>
      </c>
    </row>
    <row r="47" spans="1:6">
      <c r="A47" s="217">
        <v>5</v>
      </c>
      <c r="B47" s="225" t="s">
        <v>294</v>
      </c>
      <c r="C47" s="226"/>
      <c r="D47" s="231"/>
      <c r="E47" s="227"/>
      <c r="F47" s="228"/>
    </row>
    <row r="48" spans="1:6">
      <c r="A48" s="229"/>
      <c r="B48" s="235"/>
      <c r="C48" s="226"/>
      <c r="D48" s="231"/>
      <c r="E48" s="227"/>
      <c r="F48" s="228"/>
    </row>
    <row r="49" spans="1:6" ht="117" customHeight="1">
      <c r="A49" s="229">
        <v>5.0999999999999996</v>
      </c>
      <c r="B49" s="232" t="s">
        <v>295</v>
      </c>
      <c r="C49" s="229" t="s">
        <v>112</v>
      </c>
      <c r="D49" s="231">
        <v>1194</v>
      </c>
      <c r="E49" s="227">
        <v>450</v>
      </c>
      <c r="F49" s="207">
        <f>E49*D49</f>
        <v>537300</v>
      </c>
    </row>
    <row r="50" spans="1:6">
      <c r="A50" s="229"/>
      <c r="B50" s="226"/>
      <c r="C50" s="229"/>
      <c r="D50" s="231"/>
      <c r="E50" s="227"/>
      <c r="F50" s="228"/>
    </row>
    <row r="51" spans="1:6" ht="124.5" customHeight="1">
      <c r="A51" s="236">
        <v>5.2</v>
      </c>
      <c r="B51" s="237" t="s">
        <v>296</v>
      </c>
      <c r="C51" s="236" t="s">
        <v>112</v>
      </c>
      <c r="D51" s="234">
        <v>21.7</v>
      </c>
      <c r="E51" s="227">
        <v>450</v>
      </c>
      <c r="F51" s="207">
        <f>E51*D51</f>
        <v>9765</v>
      </c>
    </row>
    <row r="52" spans="1:6">
      <c r="A52" s="229"/>
      <c r="B52" s="226"/>
      <c r="C52" s="229"/>
      <c r="D52" s="231"/>
      <c r="E52" s="227"/>
      <c r="F52" s="228"/>
    </row>
    <row r="53" spans="1:6" ht="115.5">
      <c r="A53" s="238">
        <v>5.3</v>
      </c>
      <c r="B53" s="232" t="s">
        <v>297</v>
      </c>
      <c r="C53" s="236" t="s">
        <v>112</v>
      </c>
      <c r="D53" s="231">
        <v>190</v>
      </c>
      <c r="E53" s="227">
        <v>350</v>
      </c>
      <c r="F53" s="207">
        <f>E53*D53</f>
        <v>66500</v>
      </c>
    </row>
    <row r="54" spans="1:6">
      <c r="A54" s="229"/>
      <c r="B54" s="226"/>
      <c r="C54" s="229"/>
      <c r="D54" s="231"/>
      <c r="E54" s="227"/>
      <c r="F54" s="228"/>
    </row>
    <row r="55" spans="1:6">
      <c r="A55" s="239">
        <v>6</v>
      </c>
      <c r="B55" s="240" t="s">
        <v>298</v>
      </c>
      <c r="C55" s="229"/>
      <c r="D55" s="231"/>
      <c r="E55" s="227"/>
      <c r="F55" s="228"/>
    </row>
    <row r="56" spans="1:6" ht="127.9">
      <c r="A56" s="229"/>
      <c r="B56" s="232" t="s">
        <v>299</v>
      </c>
      <c r="C56" s="236" t="s">
        <v>284</v>
      </c>
      <c r="D56" s="236">
        <v>264</v>
      </c>
      <c r="E56" s="236">
        <v>2000</v>
      </c>
      <c r="F56" s="207">
        <f>E56*D56</f>
        <v>528000</v>
      </c>
    </row>
    <row r="57" spans="1:6">
      <c r="A57" s="229"/>
      <c r="B57" s="232"/>
      <c r="C57" s="236"/>
      <c r="D57" s="236"/>
      <c r="E57" s="236"/>
      <c r="F57" s="236"/>
    </row>
    <row r="58" spans="1:6">
      <c r="A58" s="241">
        <v>7</v>
      </c>
      <c r="B58" s="240" t="s">
        <v>300</v>
      </c>
      <c r="C58" s="236"/>
      <c r="D58" s="236"/>
      <c r="E58" s="236"/>
      <c r="F58" s="236"/>
    </row>
    <row r="59" spans="1:6" ht="63.75">
      <c r="A59" s="229" t="s">
        <v>92</v>
      </c>
      <c r="B59" s="232" t="s">
        <v>301</v>
      </c>
      <c r="C59" s="236" t="s">
        <v>112</v>
      </c>
      <c r="D59" s="236">
        <f>38.915*1.2</f>
        <v>46.698</v>
      </c>
      <c r="E59" s="236">
        <v>1050</v>
      </c>
      <c r="F59" s="207">
        <f>E59*D59</f>
        <v>49032.9</v>
      </c>
    </row>
    <row r="60" spans="1:6">
      <c r="A60" s="229" t="s">
        <v>95</v>
      </c>
      <c r="B60" s="232" t="s">
        <v>302</v>
      </c>
      <c r="C60" s="236" t="s">
        <v>112</v>
      </c>
      <c r="D60" s="236">
        <f>7.4*1.2</f>
        <v>8.8800000000000008</v>
      </c>
      <c r="E60" s="236">
        <v>1750</v>
      </c>
      <c r="F60" s="207">
        <f>E60*D60</f>
        <v>15540.000000000002</v>
      </c>
    </row>
    <row r="61" spans="1:6">
      <c r="A61" s="229" t="s">
        <v>97</v>
      </c>
      <c r="B61" s="232" t="s">
        <v>303</v>
      </c>
      <c r="C61" s="236" t="s">
        <v>112</v>
      </c>
      <c r="D61" s="236">
        <f>4.52*1.2</f>
        <v>5.4239999999999995</v>
      </c>
      <c r="E61" s="236">
        <v>1450</v>
      </c>
      <c r="F61" s="207">
        <f>E61*D61</f>
        <v>7864.7999999999993</v>
      </c>
    </row>
    <row r="62" spans="1:6">
      <c r="A62" s="229" t="s">
        <v>162</v>
      </c>
      <c r="B62" s="232" t="s">
        <v>304</v>
      </c>
      <c r="C62" s="236" t="s">
        <v>305</v>
      </c>
      <c r="D62" s="236">
        <v>17.399999999999999</v>
      </c>
      <c r="E62" s="236">
        <f>0.1*1750</f>
        <v>175</v>
      </c>
      <c r="F62" s="207">
        <f>E62*D62</f>
        <v>3044.9999999999995</v>
      </c>
    </row>
    <row r="63" spans="1:6">
      <c r="A63" s="229"/>
      <c r="B63" s="226"/>
      <c r="C63" s="229"/>
      <c r="D63" s="231"/>
      <c r="E63" s="227"/>
      <c r="F63" s="228"/>
    </row>
    <row r="64" spans="1:6">
      <c r="A64" s="241">
        <v>7</v>
      </c>
      <c r="B64" s="230" t="s">
        <v>306</v>
      </c>
      <c r="C64" s="236"/>
      <c r="D64" s="231"/>
      <c r="E64" s="227"/>
      <c r="F64" s="228"/>
    </row>
    <row r="65" spans="1:6" ht="115.5">
      <c r="A65" s="229"/>
      <c r="B65" s="235" t="s">
        <v>307</v>
      </c>
      <c r="C65" s="229" t="s">
        <v>308</v>
      </c>
      <c r="D65" s="242">
        <f>1.2+1.7+1.2+1.7</f>
        <v>5.8</v>
      </c>
      <c r="E65" s="243">
        <v>2500</v>
      </c>
      <c r="F65" s="207">
        <f>E65*D65</f>
        <v>14500</v>
      </c>
    </row>
    <row r="67" spans="1:6">
      <c r="A67" s="239">
        <v>8</v>
      </c>
      <c r="B67" s="240" t="s">
        <v>309</v>
      </c>
      <c r="C67" s="229"/>
      <c r="D67" s="231"/>
      <c r="E67" s="227"/>
      <c r="F67" s="228"/>
    </row>
    <row r="68" spans="1:6" ht="102">
      <c r="A68" s="229" t="s">
        <v>92</v>
      </c>
      <c r="B68" s="232" t="s">
        <v>310</v>
      </c>
      <c r="C68" s="236" t="s">
        <v>112</v>
      </c>
      <c r="D68" s="244">
        <v>264</v>
      </c>
      <c r="E68" s="244">
        <v>1250</v>
      </c>
      <c r="F68" s="207">
        <f>E68*D68</f>
        <v>330000</v>
      </c>
    </row>
    <row r="70" spans="1:6" ht="38.25">
      <c r="A70" s="236" t="s">
        <v>95</v>
      </c>
      <c r="B70" s="237" t="s">
        <v>311</v>
      </c>
      <c r="C70" s="236" t="s">
        <v>112</v>
      </c>
      <c r="D70" s="245">
        <f>66.425*11.1*1.05</f>
        <v>774.18337500000007</v>
      </c>
      <c r="E70" s="246">
        <v>650</v>
      </c>
      <c r="F70" s="207">
        <f>E70*D70</f>
        <v>503219.19375000003</v>
      </c>
    </row>
    <row r="71" spans="1:6">
      <c r="A71" s="38"/>
      <c r="B71" s="38"/>
      <c r="C71" s="38"/>
      <c r="D71" s="38"/>
      <c r="E71" s="38"/>
      <c r="F71" s="38"/>
    </row>
    <row r="72" spans="1:6">
      <c r="E72" s="42" t="s">
        <v>312</v>
      </c>
      <c r="F72" s="207">
        <f>SUM(F8:F70)</f>
        <v>6925617.1937499996</v>
      </c>
    </row>
    <row r="73" spans="1:6">
      <c r="E73" s="42" t="s">
        <v>313</v>
      </c>
      <c r="F73" s="40">
        <f>F72*0.18</f>
        <v>1246611.094875</v>
      </c>
    </row>
    <row r="74" spans="1:6">
      <c r="E74" s="42" t="s">
        <v>314</v>
      </c>
      <c r="F74" s="43">
        <f>F73+F72</f>
        <v>8172228.288625</v>
      </c>
    </row>
  </sheetData>
  <mergeCells count="6">
    <mergeCell ref="F3:F4"/>
    <mergeCell ref="A3:A4"/>
    <mergeCell ref="B3:B4"/>
    <mergeCell ref="C3:C4"/>
    <mergeCell ref="D3:D4"/>
    <mergeCell ref="E3:E4"/>
  </mergeCells>
  <printOptions horizontalCentered="1"/>
  <pageMargins left="0.70866141732283472" right="0.70866141732283472" top="0.74803149606299213" bottom="0.74803149606299213" header="0.31496062992125984" footer="0.31496062992125984"/>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41"/>
  <sheetViews>
    <sheetView topLeftCell="A291" workbookViewId="0">
      <selection activeCell="G329" sqref="G329"/>
    </sheetView>
  </sheetViews>
  <sheetFormatPr defaultColWidth="9.1328125" defaultRowHeight="15.75"/>
  <cols>
    <col min="1" max="1" width="11" style="249" customWidth="1"/>
    <col min="2" max="2" width="52.59765625" style="248" bestFit="1" customWidth="1"/>
    <col min="3" max="3" width="6" style="250" bestFit="1" customWidth="1"/>
    <col min="4" max="4" width="6.59765625" style="250" customWidth="1"/>
    <col min="5" max="5" width="11.265625" style="250" customWidth="1"/>
    <col min="6" max="6" width="15.59765625" style="248" bestFit="1" customWidth="1"/>
    <col min="7" max="7" width="18.265625" style="252" bestFit="1" customWidth="1"/>
    <col min="8" max="8" width="40.73046875" style="250" customWidth="1"/>
    <col min="9" max="16384" width="9.1328125" style="248"/>
  </cols>
  <sheetData>
    <row r="1" spans="1:8">
      <c r="A1" s="247" t="s">
        <v>315</v>
      </c>
      <c r="B1" s="396" t="s">
        <v>316</v>
      </c>
      <c r="C1" s="396"/>
      <c r="D1" s="396"/>
      <c r="E1" s="396"/>
      <c r="F1" s="396"/>
      <c r="G1" s="396"/>
      <c r="H1" s="396"/>
    </row>
    <row r="2" spans="1:8">
      <c r="A2" s="247" t="s">
        <v>317</v>
      </c>
      <c r="B2" s="396"/>
      <c r="C2" s="396"/>
      <c r="D2" s="396"/>
      <c r="E2" s="396"/>
      <c r="F2" s="396"/>
      <c r="G2" s="396"/>
      <c r="H2" s="396"/>
    </row>
    <row r="3" spans="1:8">
      <c r="A3" s="247" t="s">
        <v>318</v>
      </c>
      <c r="B3" s="396" t="s">
        <v>319</v>
      </c>
      <c r="C3" s="396"/>
      <c r="D3" s="396"/>
      <c r="E3" s="396"/>
      <c r="F3" s="396"/>
      <c r="G3" s="396"/>
      <c r="H3" s="396"/>
    </row>
    <row r="4" spans="1:8" ht="31.15" customHeight="1">
      <c r="A4" s="247" t="s">
        <v>320</v>
      </c>
      <c r="B4" s="396" t="s">
        <v>321</v>
      </c>
      <c r="C4" s="396"/>
      <c r="D4" s="396"/>
      <c r="E4" s="396"/>
      <c r="F4" s="396"/>
      <c r="G4" s="396"/>
      <c r="H4" s="396"/>
    </row>
    <row r="5" spans="1:8" ht="24" customHeight="1">
      <c r="A5" s="247" t="s">
        <v>322</v>
      </c>
      <c r="B5" s="396" t="s">
        <v>323</v>
      </c>
      <c r="C5" s="396"/>
      <c r="D5" s="396"/>
      <c r="E5" s="396"/>
      <c r="F5" s="396"/>
      <c r="G5" s="396"/>
      <c r="H5" s="396"/>
    </row>
    <row r="6" spans="1:8">
      <c r="F6" s="251"/>
    </row>
    <row r="7" spans="1:8" ht="20.45" customHeight="1">
      <c r="A7" s="251" t="s">
        <v>215</v>
      </c>
      <c r="B7" s="388" t="s">
        <v>324</v>
      </c>
      <c r="C7" s="389"/>
      <c r="D7" s="389"/>
      <c r="E7" s="389"/>
      <c r="F7" s="389"/>
      <c r="G7" s="389"/>
      <c r="H7" s="390"/>
    </row>
    <row r="8" spans="1:8" ht="20.45" customHeight="1">
      <c r="A8" s="251"/>
      <c r="B8" s="253"/>
      <c r="C8" s="254"/>
      <c r="D8" s="254"/>
      <c r="E8" s="254"/>
      <c r="F8" s="254"/>
      <c r="G8" s="254"/>
      <c r="H8" s="255"/>
    </row>
    <row r="9" spans="1:8" ht="31.5" customHeight="1">
      <c r="A9" s="256" t="s">
        <v>325</v>
      </c>
      <c r="B9" s="256" t="s">
        <v>326</v>
      </c>
      <c r="C9" s="256" t="s">
        <v>327</v>
      </c>
      <c r="D9" s="256" t="s">
        <v>328</v>
      </c>
      <c r="E9" s="257" t="s">
        <v>329</v>
      </c>
      <c r="F9" s="258" t="s">
        <v>330</v>
      </c>
      <c r="G9" s="258" t="s">
        <v>87</v>
      </c>
      <c r="H9" s="256" t="s">
        <v>331</v>
      </c>
    </row>
    <row r="10" spans="1:8">
      <c r="A10" s="259"/>
      <c r="B10" s="259"/>
      <c r="C10" s="259"/>
      <c r="D10" s="259"/>
      <c r="E10" s="259"/>
      <c r="F10" s="260"/>
      <c r="G10" s="261"/>
      <c r="H10" s="259"/>
    </row>
    <row r="11" spans="1:8" s="263" customFormat="1">
      <c r="A11" s="259"/>
      <c r="B11" s="262" t="s">
        <v>332</v>
      </c>
      <c r="C11" s="262"/>
      <c r="D11" s="262"/>
      <c r="E11" s="262"/>
      <c r="F11" s="262"/>
      <c r="G11" s="262"/>
      <c r="H11" s="262"/>
    </row>
    <row r="12" spans="1:8">
      <c r="A12" s="259"/>
      <c r="B12" s="259"/>
      <c r="C12" s="259"/>
      <c r="D12" s="259"/>
      <c r="E12" s="259"/>
      <c r="F12" s="260"/>
      <c r="G12" s="261"/>
      <c r="H12" s="259"/>
    </row>
    <row r="13" spans="1:8" s="263" customFormat="1" ht="31.5">
      <c r="A13" s="259">
        <v>1</v>
      </c>
      <c r="B13" s="264" t="s">
        <v>333</v>
      </c>
      <c r="C13" s="265" t="s">
        <v>334</v>
      </c>
      <c r="D13" s="265">
        <f>3*2</f>
        <v>6</v>
      </c>
      <c r="E13" s="265">
        <v>85354010</v>
      </c>
      <c r="F13" s="266">
        <v>65500</v>
      </c>
      <c r="G13" s="267">
        <f>F13*D13</f>
        <v>393000</v>
      </c>
      <c r="H13" s="268" t="s">
        <v>335</v>
      </c>
    </row>
    <row r="14" spans="1:8">
      <c r="A14" s="259"/>
      <c r="B14" s="259"/>
      <c r="C14" s="259"/>
      <c r="D14" s="259"/>
      <c r="E14" s="259"/>
      <c r="F14" s="260"/>
      <c r="G14" s="269"/>
      <c r="H14" s="270"/>
    </row>
    <row r="15" spans="1:8" s="263" customFormat="1" ht="31.5">
      <c r="A15" s="259">
        <v>2</v>
      </c>
      <c r="B15" s="268" t="s">
        <v>336</v>
      </c>
      <c r="C15" s="265" t="s">
        <v>334</v>
      </c>
      <c r="D15" s="265">
        <f>3*2</f>
        <v>6</v>
      </c>
      <c r="E15" s="265">
        <v>85043300</v>
      </c>
      <c r="F15" s="266">
        <v>320129</v>
      </c>
      <c r="G15" s="267">
        <f>F15*D15</f>
        <v>1920774</v>
      </c>
      <c r="H15" s="268" t="s">
        <v>337</v>
      </c>
    </row>
    <row r="16" spans="1:8" s="263" customFormat="1">
      <c r="A16" s="259"/>
      <c r="B16" s="268" t="s">
        <v>338</v>
      </c>
      <c r="C16" s="265"/>
      <c r="D16" s="265"/>
      <c r="E16" s="265"/>
      <c r="F16" s="260"/>
      <c r="G16" s="269"/>
      <c r="H16" s="268"/>
    </row>
    <row r="17" spans="1:8" s="263" customFormat="1">
      <c r="A17" s="259"/>
      <c r="B17" s="268" t="s">
        <v>339</v>
      </c>
      <c r="C17" s="265"/>
      <c r="D17" s="265"/>
      <c r="E17" s="265"/>
      <c r="F17" s="260"/>
      <c r="G17" s="269"/>
      <c r="H17" s="268"/>
    </row>
    <row r="18" spans="1:8" s="263" customFormat="1">
      <c r="A18" s="259"/>
      <c r="B18" s="268"/>
      <c r="C18" s="265"/>
      <c r="D18" s="265"/>
      <c r="E18" s="265"/>
      <c r="F18" s="260"/>
      <c r="G18" s="269"/>
      <c r="H18" s="268"/>
    </row>
    <row r="19" spans="1:8" s="263" customFormat="1" ht="31.5">
      <c r="A19" s="259">
        <v>3</v>
      </c>
      <c r="B19" s="268" t="s">
        <v>340</v>
      </c>
      <c r="C19" s="265" t="s">
        <v>334</v>
      </c>
      <c r="D19" s="265">
        <f>3*2</f>
        <v>6</v>
      </c>
      <c r="E19" s="265">
        <v>85043300</v>
      </c>
      <c r="F19" s="266">
        <v>344754</v>
      </c>
      <c r="G19" s="267">
        <f>F19*D19</f>
        <v>2068524</v>
      </c>
      <c r="H19" s="268" t="s">
        <v>337</v>
      </c>
    </row>
    <row r="20" spans="1:8" s="263" customFormat="1">
      <c r="A20" s="259"/>
      <c r="B20" s="268" t="s">
        <v>341</v>
      </c>
      <c r="C20" s="265"/>
      <c r="D20" s="265"/>
      <c r="E20" s="265"/>
      <c r="F20" s="260"/>
      <c r="G20" s="269"/>
      <c r="H20" s="268"/>
    </row>
    <row r="21" spans="1:8" s="263" customFormat="1">
      <c r="A21" s="259"/>
      <c r="B21" s="268" t="s">
        <v>342</v>
      </c>
      <c r="C21" s="265"/>
      <c r="D21" s="265"/>
      <c r="E21" s="265"/>
      <c r="F21" s="260"/>
      <c r="G21" s="269"/>
      <c r="H21" s="268"/>
    </row>
    <row r="22" spans="1:8" s="263" customFormat="1">
      <c r="A22" s="259"/>
      <c r="B22" s="268"/>
      <c r="C22" s="271"/>
      <c r="D22" s="271"/>
      <c r="E22" s="271"/>
      <c r="F22" s="260"/>
      <c r="G22" s="269"/>
      <c r="H22" s="264"/>
    </row>
    <row r="23" spans="1:8" s="263" customFormat="1" ht="47.25">
      <c r="A23" s="259">
        <v>4</v>
      </c>
      <c r="B23" s="268" t="s">
        <v>343</v>
      </c>
      <c r="C23" s="265" t="s">
        <v>334</v>
      </c>
      <c r="D23" s="265">
        <f>3*2</f>
        <v>6</v>
      </c>
      <c r="E23" s="265">
        <v>85043300</v>
      </c>
      <c r="F23" s="266">
        <v>320129</v>
      </c>
      <c r="G23" s="267">
        <f>F23*D23</f>
        <v>1920774</v>
      </c>
      <c r="H23" s="268" t="s">
        <v>337</v>
      </c>
    </row>
    <row r="24" spans="1:8" s="263" customFormat="1">
      <c r="A24" s="265"/>
      <c r="B24" s="268" t="s">
        <v>344</v>
      </c>
      <c r="C24" s="265"/>
      <c r="D24" s="265"/>
      <c r="E24" s="265"/>
      <c r="F24" s="260"/>
      <c r="G24" s="269"/>
      <c r="H24" s="268"/>
    </row>
    <row r="25" spans="1:8" s="263" customFormat="1">
      <c r="A25" s="259"/>
      <c r="B25" s="268" t="s">
        <v>345</v>
      </c>
      <c r="C25" s="265"/>
      <c r="D25" s="265"/>
      <c r="E25" s="265"/>
      <c r="F25" s="260"/>
      <c r="G25" s="269"/>
      <c r="H25" s="268"/>
    </row>
    <row r="26" spans="1:8">
      <c r="A26" s="259"/>
      <c r="B26" s="268" t="s">
        <v>346</v>
      </c>
      <c r="C26" s="265"/>
      <c r="D26" s="265"/>
      <c r="E26" s="265"/>
      <c r="F26" s="260"/>
      <c r="G26" s="269"/>
      <c r="H26" s="268"/>
    </row>
    <row r="27" spans="1:8">
      <c r="A27" s="259"/>
      <c r="B27" s="272"/>
      <c r="C27" s="271"/>
      <c r="D27" s="271"/>
      <c r="E27" s="271"/>
      <c r="F27" s="260"/>
      <c r="G27" s="269"/>
      <c r="H27" s="264"/>
    </row>
    <row r="28" spans="1:8" s="263" customFormat="1" ht="31.5">
      <c r="A28" s="259">
        <v>5</v>
      </c>
      <c r="B28" s="268" t="s">
        <v>347</v>
      </c>
      <c r="C28" s="271" t="s">
        <v>334</v>
      </c>
      <c r="D28" s="271">
        <f>3*2</f>
        <v>6</v>
      </c>
      <c r="E28" s="265">
        <v>85043300</v>
      </c>
      <c r="F28" s="266">
        <v>344754</v>
      </c>
      <c r="G28" s="267">
        <f>F28*D28</f>
        <v>2068524</v>
      </c>
      <c r="H28" s="268" t="s">
        <v>337</v>
      </c>
    </row>
    <row r="29" spans="1:8" s="263" customFormat="1">
      <c r="A29" s="259"/>
      <c r="B29" s="268" t="s">
        <v>348</v>
      </c>
      <c r="C29" s="271"/>
      <c r="D29" s="271"/>
      <c r="E29" s="271"/>
      <c r="F29" s="260"/>
      <c r="G29" s="269"/>
      <c r="H29" s="264"/>
    </row>
    <row r="30" spans="1:8" s="263" customFormat="1">
      <c r="A30" s="259"/>
      <c r="B30" s="268" t="s">
        <v>349</v>
      </c>
      <c r="C30" s="271"/>
      <c r="D30" s="271"/>
      <c r="E30" s="271"/>
      <c r="F30" s="260"/>
      <c r="G30" s="269"/>
      <c r="H30" s="264"/>
    </row>
    <row r="31" spans="1:8" s="263" customFormat="1">
      <c r="A31" s="259"/>
      <c r="B31" s="268" t="s">
        <v>350</v>
      </c>
      <c r="C31" s="271"/>
      <c r="D31" s="271"/>
      <c r="E31" s="271"/>
      <c r="F31" s="260"/>
      <c r="G31" s="269"/>
      <c r="H31" s="264"/>
    </row>
    <row r="32" spans="1:8" s="263" customFormat="1">
      <c r="A32" s="259"/>
      <c r="B32" s="268" t="s">
        <v>351</v>
      </c>
      <c r="C32" s="271"/>
      <c r="D32" s="271"/>
      <c r="E32" s="271"/>
      <c r="F32" s="260"/>
      <c r="G32" s="269"/>
      <c r="H32" s="264"/>
    </row>
    <row r="33" spans="1:8" s="263" customFormat="1">
      <c r="A33" s="259"/>
      <c r="B33" s="268" t="s">
        <v>352</v>
      </c>
      <c r="C33" s="271"/>
      <c r="D33" s="271"/>
      <c r="E33" s="271"/>
      <c r="F33" s="260"/>
      <c r="G33" s="269"/>
      <c r="H33" s="264"/>
    </row>
    <row r="34" spans="1:8">
      <c r="A34" s="259"/>
      <c r="B34" s="272"/>
      <c r="C34" s="271"/>
      <c r="D34" s="271"/>
      <c r="E34" s="271"/>
      <c r="F34" s="260"/>
      <c r="G34" s="269"/>
      <c r="H34" s="264"/>
    </row>
    <row r="35" spans="1:8" ht="47.25">
      <c r="A35" s="259">
        <v>6</v>
      </c>
      <c r="B35" s="268" t="s">
        <v>353</v>
      </c>
      <c r="C35" s="271" t="s">
        <v>354</v>
      </c>
      <c r="D35" s="271">
        <f>1*2</f>
        <v>2</v>
      </c>
      <c r="E35" s="265">
        <v>85353090</v>
      </c>
      <c r="F35" s="266">
        <v>538678</v>
      </c>
      <c r="G35" s="267">
        <f>F35*D35</f>
        <v>1077356</v>
      </c>
      <c r="H35" s="268" t="s">
        <v>355</v>
      </c>
    </row>
    <row r="36" spans="1:8">
      <c r="A36" s="259"/>
      <c r="B36" s="264"/>
      <c r="C36" s="271"/>
      <c r="D36" s="271"/>
      <c r="E36" s="271"/>
      <c r="F36" s="260"/>
      <c r="G36" s="269"/>
      <c r="H36" s="264"/>
    </row>
    <row r="37" spans="1:8" ht="47.25">
      <c r="A37" s="259">
        <v>7</v>
      </c>
      <c r="B37" s="264" t="s">
        <v>356</v>
      </c>
      <c r="C37" s="271" t="s">
        <v>354</v>
      </c>
      <c r="D37" s="271">
        <f>1*2</f>
        <v>2</v>
      </c>
      <c r="E37" s="265">
        <v>85353090</v>
      </c>
      <c r="F37" s="266">
        <v>452489</v>
      </c>
      <c r="G37" s="267">
        <f>F37*D37</f>
        <v>904978</v>
      </c>
      <c r="H37" s="268" t="s">
        <v>355</v>
      </c>
    </row>
    <row r="38" spans="1:8">
      <c r="A38" s="259"/>
      <c r="B38" s="264"/>
      <c r="C38" s="271"/>
      <c r="D38" s="271"/>
      <c r="E38" s="271"/>
      <c r="F38" s="260"/>
      <c r="G38" s="269"/>
      <c r="H38" s="264"/>
    </row>
    <row r="39" spans="1:8" ht="47.25">
      <c r="A39" s="259">
        <v>8</v>
      </c>
      <c r="B39" s="268" t="s">
        <v>357</v>
      </c>
      <c r="C39" s="271" t="s">
        <v>354</v>
      </c>
      <c r="D39" s="271">
        <f>1*2</f>
        <v>2</v>
      </c>
      <c r="E39" s="265">
        <v>85353090</v>
      </c>
      <c r="F39" s="266">
        <v>434020</v>
      </c>
      <c r="G39" s="267">
        <f>F39*D39</f>
        <v>868040</v>
      </c>
      <c r="H39" s="268" t="s">
        <v>355</v>
      </c>
    </row>
    <row r="40" spans="1:8">
      <c r="A40" s="259"/>
      <c r="B40" s="260"/>
      <c r="C40" s="271"/>
      <c r="D40" s="271"/>
      <c r="E40" s="271"/>
      <c r="F40" s="260"/>
      <c r="G40" s="269"/>
      <c r="H40" s="264"/>
    </row>
    <row r="41" spans="1:8" s="263" customFormat="1" ht="31.5">
      <c r="A41" s="259">
        <v>9</v>
      </c>
      <c r="B41" s="264" t="s">
        <v>358</v>
      </c>
      <c r="C41" s="271" t="s">
        <v>354</v>
      </c>
      <c r="D41" s="271">
        <v>2</v>
      </c>
      <c r="E41" s="271">
        <v>85352919</v>
      </c>
      <c r="F41" s="266">
        <v>1600642</v>
      </c>
      <c r="G41" s="267">
        <f>F41*D41</f>
        <v>3201284</v>
      </c>
      <c r="H41" s="264" t="s">
        <v>359</v>
      </c>
    </row>
    <row r="42" spans="1:8">
      <c r="A42" s="259"/>
      <c r="B42" s="260"/>
      <c r="C42" s="271"/>
      <c r="D42" s="271"/>
      <c r="E42" s="271"/>
      <c r="F42" s="260"/>
      <c r="G42" s="269"/>
      <c r="H42" s="264"/>
    </row>
    <row r="43" spans="1:8" s="263" customFormat="1" ht="31.5">
      <c r="A43" s="259">
        <v>10</v>
      </c>
      <c r="B43" s="264" t="s">
        <v>360</v>
      </c>
      <c r="C43" s="271" t="s">
        <v>354</v>
      </c>
      <c r="D43" s="271">
        <v>2</v>
      </c>
      <c r="E43" s="271">
        <v>90283010</v>
      </c>
      <c r="F43" s="266">
        <v>800885.5</v>
      </c>
      <c r="G43" s="267">
        <f>F43*D43</f>
        <v>1601771</v>
      </c>
      <c r="H43" s="264" t="s">
        <v>361</v>
      </c>
    </row>
    <row r="44" spans="1:8">
      <c r="A44" s="259"/>
      <c r="B44" s="260"/>
      <c r="C44" s="271"/>
      <c r="D44" s="271"/>
      <c r="E44" s="271"/>
      <c r="F44" s="260"/>
      <c r="G44" s="269"/>
      <c r="H44" s="264"/>
    </row>
    <row r="45" spans="1:8" s="263" customFormat="1" ht="22.9" customHeight="1">
      <c r="A45" s="259">
        <v>11</v>
      </c>
      <c r="B45" s="264" t="s">
        <v>362</v>
      </c>
      <c r="C45" s="271" t="s">
        <v>334</v>
      </c>
      <c r="D45" s="271">
        <f>3*2</f>
        <v>6</v>
      </c>
      <c r="E45" s="271">
        <v>85366990</v>
      </c>
      <c r="F45" s="266">
        <v>307816</v>
      </c>
      <c r="G45" s="267">
        <f>F45*D45</f>
        <v>1846896</v>
      </c>
      <c r="H45" s="264" t="s">
        <v>363</v>
      </c>
    </row>
    <row r="46" spans="1:8">
      <c r="A46" s="259"/>
      <c r="B46" s="259"/>
      <c r="C46" s="259"/>
      <c r="D46" s="259"/>
      <c r="E46" s="259"/>
      <c r="F46" s="260"/>
      <c r="G46" s="261"/>
      <c r="H46" s="270"/>
    </row>
    <row r="47" spans="1:8" s="263" customFormat="1">
      <c r="A47" s="259"/>
      <c r="B47" s="262" t="s">
        <v>364</v>
      </c>
      <c r="C47" s="262"/>
      <c r="D47" s="262"/>
      <c r="E47" s="262"/>
      <c r="F47" s="262"/>
      <c r="G47" s="262"/>
      <c r="H47" s="262"/>
    </row>
    <row r="48" spans="1:8">
      <c r="A48" s="259"/>
      <c r="B48" s="259"/>
      <c r="C48" s="259"/>
      <c r="D48" s="259"/>
      <c r="E48" s="259"/>
      <c r="F48" s="260"/>
      <c r="G48" s="261"/>
      <c r="H48" s="270"/>
    </row>
    <row r="49" spans="1:8" s="263" customFormat="1" ht="31.5">
      <c r="A49" s="259">
        <v>12</v>
      </c>
      <c r="B49" s="264" t="s">
        <v>365</v>
      </c>
      <c r="C49" s="271" t="s">
        <v>334</v>
      </c>
      <c r="D49" s="271">
        <f>3*8</f>
        <v>24</v>
      </c>
      <c r="E49" s="265">
        <v>85354010</v>
      </c>
      <c r="F49" s="266">
        <v>65500</v>
      </c>
      <c r="G49" s="267">
        <f>F49*D49</f>
        <v>1572000</v>
      </c>
      <c r="H49" s="268" t="s">
        <v>335</v>
      </c>
    </row>
    <row r="50" spans="1:8">
      <c r="A50" s="259"/>
      <c r="B50" s="264"/>
      <c r="C50" s="271"/>
      <c r="D50" s="271"/>
      <c r="E50" s="271"/>
      <c r="F50" s="260"/>
      <c r="G50" s="269"/>
      <c r="H50" s="264"/>
    </row>
    <row r="51" spans="1:8" s="263" customFormat="1" ht="31.5">
      <c r="A51" s="259">
        <v>13</v>
      </c>
      <c r="B51" s="268" t="s">
        <v>366</v>
      </c>
      <c r="C51" s="271" t="s">
        <v>334</v>
      </c>
      <c r="D51" s="271">
        <f>3*8</f>
        <v>24</v>
      </c>
      <c r="E51" s="265">
        <v>85043300</v>
      </c>
      <c r="F51" s="266">
        <v>344754</v>
      </c>
      <c r="G51" s="267">
        <f>F51*D51</f>
        <v>8274096</v>
      </c>
      <c r="H51" s="268" t="s">
        <v>337</v>
      </c>
    </row>
    <row r="52" spans="1:8" s="263" customFormat="1">
      <c r="A52" s="259"/>
      <c r="B52" s="264" t="s">
        <v>348</v>
      </c>
      <c r="C52" s="271"/>
      <c r="D52" s="271"/>
      <c r="E52" s="271"/>
      <c r="F52" s="260"/>
      <c r="G52" s="269"/>
      <c r="H52" s="264"/>
    </row>
    <row r="53" spans="1:8" s="263" customFormat="1">
      <c r="A53" s="259"/>
      <c r="B53" s="268" t="s">
        <v>349</v>
      </c>
      <c r="C53" s="271"/>
      <c r="D53" s="271"/>
      <c r="E53" s="271"/>
      <c r="F53" s="260"/>
      <c r="G53" s="269"/>
      <c r="H53" s="264"/>
    </row>
    <row r="54" spans="1:8" s="263" customFormat="1">
      <c r="A54" s="259"/>
      <c r="B54" s="268" t="s">
        <v>350</v>
      </c>
      <c r="C54" s="271"/>
      <c r="D54" s="271"/>
      <c r="E54" s="271"/>
      <c r="F54" s="260"/>
      <c r="G54" s="269"/>
      <c r="H54" s="264"/>
    </row>
    <row r="55" spans="1:8" s="263" customFormat="1">
      <c r="A55" s="259"/>
      <c r="B55" s="268" t="s">
        <v>351</v>
      </c>
      <c r="C55" s="271"/>
      <c r="D55" s="271"/>
      <c r="E55" s="271"/>
      <c r="F55" s="260"/>
      <c r="G55" s="269"/>
      <c r="H55" s="264"/>
    </row>
    <row r="56" spans="1:8" s="263" customFormat="1">
      <c r="A56" s="259"/>
      <c r="B56" s="268" t="s">
        <v>352</v>
      </c>
      <c r="C56" s="271"/>
      <c r="D56" s="271"/>
      <c r="E56" s="271"/>
      <c r="F56" s="260"/>
      <c r="G56" s="269"/>
      <c r="H56" s="264"/>
    </row>
    <row r="57" spans="1:8">
      <c r="A57" s="259"/>
      <c r="B57" s="260"/>
      <c r="C57" s="271"/>
      <c r="D57" s="271"/>
      <c r="E57" s="271"/>
      <c r="F57" s="260"/>
      <c r="G57" s="269"/>
      <c r="H57" s="264"/>
    </row>
    <row r="58" spans="1:8" ht="47.25">
      <c r="A58" s="259">
        <v>14</v>
      </c>
      <c r="B58" s="268" t="s">
        <v>367</v>
      </c>
      <c r="C58" s="271" t="s">
        <v>354</v>
      </c>
      <c r="D58" s="271">
        <f>1*8</f>
        <v>8</v>
      </c>
      <c r="E58" s="265">
        <v>85353090</v>
      </c>
      <c r="F58" s="266">
        <v>538678</v>
      </c>
      <c r="G58" s="267">
        <f>F58*D58</f>
        <v>4309424</v>
      </c>
      <c r="H58" s="268" t="s">
        <v>355</v>
      </c>
    </row>
    <row r="59" spans="1:8">
      <c r="A59" s="259"/>
      <c r="B59" s="264"/>
      <c r="C59" s="271"/>
      <c r="D59" s="271"/>
      <c r="E59" s="271"/>
      <c r="F59" s="260"/>
      <c r="G59" s="269"/>
      <c r="H59" s="264"/>
    </row>
    <row r="60" spans="1:8" ht="47.25">
      <c r="A60" s="259">
        <v>15</v>
      </c>
      <c r="B60" s="264" t="s">
        <v>368</v>
      </c>
      <c r="C60" s="271" t="s">
        <v>354</v>
      </c>
      <c r="D60" s="271">
        <v>2</v>
      </c>
      <c r="E60" s="265">
        <v>85353090</v>
      </c>
      <c r="F60" s="266">
        <v>452489</v>
      </c>
      <c r="G60" s="267">
        <f>F60*D60</f>
        <v>904978</v>
      </c>
      <c r="H60" s="268" t="s">
        <v>355</v>
      </c>
    </row>
    <row r="61" spans="1:8">
      <c r="A61" s="259"/>
      <c r="B61" s="264"/>
      <c r="C61" s="271"/>
      <c r="D61" s="271"/>
      <c r="E61" s="271"/>
      <c r="F61" s="260"/>
      <c r="G61" s="269"/>
      <c r="H61" s="264"/>
    </row>
    <row r="62" spans="1:8" ht="47.25">
      <c r="A62" s="259">
        <v>16</v>
      </c>
      <c r="B62" s="268" t="s">
        <v>369</v>
      </c>
      <c r="C62" s="271" t="s">
        <v>354</v>
      </c>
      <c r="D62" s="271">
        <v>14</v>
      </c>
      <c r="E62" s="265">
        <v>85353090</v>
      </c>
      <c r="F62" s="266">
        <v>434020</v>
      </c>
      <c r="G62" s="267">
        <f>F62*D62</f>
        <v>6076280</v>
      </c>
      <c r="H62" s="268" t="s">
        <v>355</v>
      </c>
    </row>
    <row r="63" spans="1:8">
      <c r="A63" s="259"/>
      <c r="B63" s="272"/>
      <c r="C63" s="271"/>
      <c r="D63" s="271"/>
      <c r="E63" s="271"/>
      <c r="F63" s="260"/>
      <c r="G63" s="269"/>
      <c r="H63" s="264"/>
    </row>
    <row r="64" spans="1:8" s="263" customFormat="1" ht="31.5">
      <c r="A64" s="259">
        <v>17</v>
      </c>
      <c r="B64" s="268" t="s">
        <v>370</v>
      </c>
      <c r="C64" s="271" t="s">
        <v>354</v>
      </c>
      <c r="D64" s="271">
        <f>1*8</f>
        <v>8</v>
      </c>
      <c r="E64" s="271">
        <v>85352919</v>
      </c>
      <c r="F64" s="266">
        <v>1600642</v>
      </c>
      <c r="G64" s="267">
        <f>F64*D64</f>
        <v>12805136</v>
      </c>
      <c r="H64" s="264" t="s">
        <v>359</v>
      </c>
    </row>
    <row r="65" spans="1:8">
      <c r="A65" s="259"/>
      <c r="B65" s="260"/>
      <c r="C65" s="271"/>
      <c r="D65" s="259"/>
      <c r="E65" s="259"/>
      <c r="F65" s="260"/>
      <c r="G65" s="269"/>
      <c r="H65" s="270"/>
    </row>
    <row r="66" spans="1:8" ht="31.5">
      <c r="A66" s="259">
        <v>18</v>
      </c>
      <c r="B66" s="268" t="s">
        <v>371</v>
      </c>
      <c r="C66" s="271" t="s">
        <v>334</v>
      </c>
      <c r="D66" s="271">
        <v>3</v>
      </c>
      <c r="E66" s="265">
        <v>85049010</v>
      </c>
      <c r="F66" s="266">
        <v>1292827</v>
      </c>
      <c r="G66" s="267">
        <f>F66*D66</f>
        <v>3878481</v>
      </c>
      <c r="H66" s="268" t="s">
        <v>372</v>
      </c>
    </row>
    <row r="67" spans="1:8">
      <c r="A67" s="259"/>
      <c r="B67" s="264"/>
      <c r="C67" s="271"/>
      <c r="D67" s="271"/>
      <c r="E67" s="271"/>
      <c r="F67" s="260"/>
      <c r="G67" s="261"/>
      <c r="H67" s="264"/>
    </row>
    <row r="68" spans="1:8" s="263" customFormat="1">
      <c r="A68" s="259"/>
      <c r="B68" s="262" t="s">
        <v>373</v>
      </c>
      <c r="C68" s="262"/>
      <c r="D68" s="262"/>
      <c r="E68" s="262"/>
      <c r="F68" s="262"/>
      <c r="G68" s="262"/>
      <c r="H68" s="262"/>
    </row>
    <row r="69" spans="1:8">
      <c r="A69" s="259"/>
      <c r="B69" s="259"/>
      <c r="C69" s="259"/>
      <c r="D69" s="259"/>
      <c r="E69" s="259"/>
      <c r="F69" s="260"/>
      <c r="G69" s="261"/>
      <c r="H69" s="270"/>
    </row>
    <row r="70" spans="1:8" s="263" customFormat="1" ht="31.5">
      <c r="A70" s="259">
        <v>19</v>
      </c>
      <c r="B70" s="268" t="s">
        <v>374</v>
      </c>
      <c r="C70" s="265" t="s">
        <v>334</v>
      </c>
      <c r="D70" s="271">
        <f>3*2</f>
        <v>6</v>
      </c>
      <c r="E70" s="265">
        <v>85043300</v>
      </c>
      <c r="F70" s="266">
        <v>320129</v>
      </c>
      <c r="G70" s="267">
        <f>F70*D70</f>
        <v>1920774</v>
      </c>
      <c r="H70" s="268" t="s">
        <v>337</v>
      </c>
    </row>
    <row r="71" spans="1:8" s="263" customFormat="1">
      <c r="A71" s="259"/>
      <c r="B71" s="268" t="s">
        <v>375</v>
      </c>
      <c r="C71" s="265"/>
      <c r="D71" s="271"/>
      <c r="E71" s="271"/>
      <c r="F71" s="260"/>
      <c r="G71" s="269"/>
      <c r="H71" s="264"/>
    </row>
    <row r="72" spans="1:8" s="263" customFormat="1">
      <c r="A72" s="259"/>
      <c r="B72" s="268" t="s">
        <v>376</v>
      </c>
      <c r="C72" s="265"/>
      <c r="D72" s="271"/>
      <c r="E72" s="271"/>
      <c r="F72" s="260"/>
      <c r="G72" s="269"/>
      <c r="H72" s="264"/>
    </row>
    <row r="73" spans="1:8">
      <c r="A73" s="259"/>
      <c r="B73" s="272"/>
      <c r="C73" s="265"/>
      <c r="D73" s="259"/>
      <c r="E73" s="259"/>
      <c r="F73" s="260"/>
      <c r="G73" s="269"/>
      <c r="H73" s="270"/>
    </row>
    <row r="74" spans="1:8" s="263" customFormat="1" ht="31.5">
      <c r="A74" s="259">
        <v>20</v>
      </c>
      <c r="B74" s="268" t="s">
        <v>377</v>
      </c>
      <c r="C74" s="265" t="s">
        <v>334</v>
      </c>
      <c r="D74" s="271">
        <f>1*3</f>
        <v>3</v>
      </c>
      <c r="E74" s="265">
        <v>85043300</v>
      </c>
      <c r="F74" s="266">
        <v>344754</v>
      </c>
      <c r="G74" s="267">
        <f>F74*D74</f>
        <v>1034262</v>
      </c>
      <c r="H74" s="268" t="s">
        <v>337</v>
      </c>
    </row>
    <row r="75" spans="1:8" s="263" customFormat="1">
      <c r="A75" s="259"/>
      <c r="B75" s="268" t="s">
        <v>348</v>
      </c>
      <c r="C75" s="265"/>
      <c r="D75" s="271"/>
      <c r="E75" s="271"/>
      <c r="F75" s="260"/>
      <c r="G75" s="269"/>
      <c r="H75" s="264"/>
    </row>
    <row r="76" spans="1:8" s="263" customFormat="1">
      <c r="A76" s="259"/>
      <c r="B76" s="268" t="s">
        <v>349</v>
      </c>
      <c r="C76" s="265"/>
      <c r="D76" s="271"/>
      <c r="E76" s="271"/>
      <c r="F76" s="260"/>
      <c r="G76" s="269"/>
      <c r="H76" s="264"/>
    </row>
    <row r="77" spans="1:8" s="263" customFormat="1">
      <c r="A77" s="259"/>
      <c r="B77" s="268" t="s">
        <v>378</v>
      </c>
      <c r="C77" s="265"/>
      <c r="D77" s="271"/>
      <c r="E77" s="271"/>
      <c r="F77" s="260"/>
      <c r="G77" s="269"/>
      <c r="H77" s="264"/>
    </row>
    <row r="78" spans="1:8" s="263" customFormat="1">
      <c r="A78" s="259"/>
      <c r="B78" s="268" t="s">
        <v>351</v>
      </c>
      <c r="C78" s="265"/>
      <c r="D78" s="271"/>
      <c r="E78" s="271"/>
      <c r="F78" s="260"/>
      <c r="G78" s="269"/>
      <c r="H78" s="264"/>
    </row>
    <row r="79" spans="1:8" s="263" customFormat="1">
      <c r="A79" s="259"/>
      <c r="B79" s="268" t="s">
        <v>352</v>
      </c>
      <c r="C79" s="265"/>
      <c r="D79" s="271"/>
      <c r="E79" s="271"/>
      <c r="F79" s="260"/>
      <c r="G79" s="269"/>
      <c r="H79" s="264"/>
    </row>
    <row r="80" spans="1:8" s="263" customFormat="1">
      <c r="A80" s="259"/>
      <c r="B80" s="268"/>
      <c r="C80" s="265"/>
      <c r="D80" s="271"/>
      <c r="E80" s="271"/>
      <c r="F80" s="260"/>
      <c r="G80" s="269"/>
      <c r="H80" s="264"/>
    </row>
    <row r="81" spans="1:8" ht="47.25">
      <c r="A81" s="259">
        <v>21</v>
      </c>
      <c r="B81" s="268" t="s">
        <v>379</v>
      </c>
      <c r="C81" s="265" t="s">
        <v>354</v>
      </c>
      <c r="D81" s="271">
        <v>2</v>
      </c>
      <c r="E81" s="265">
        <v>85353090</v>
      </c>
      <c r="F81" s="266">
        <v>434020</v>
      </c>
      <c r="G81" s="267">
        <f>F81*D81</f>
        <v>868040</v>
      </c>
      <c r="H81" s="268" t="s">
        <v>355</v>
      </c>
    </row>
    <row r="82" spans="1:8">
      <c r="A82" s="259"/>
      <c r="B82" s="265"/>
      <c r="C82" s="265"/>
      <c r="D82" s="259"/>
      <c r="E82" s="259"/>
      <c r="F82" s="260"/>
      <c r="G82" s="269"/>
      <c r="H82" s="270"/>
    </row>
    <row r="83" spans="1:8" ht="47.25">
      <c r="A83" s="259">
        <v>22</v>
      </c>
      <c r="B83" s="268" t="s">
        <v>380</v>
      </c>
      <c r="C83" s="265" t="s">
        <v>354</v>
      </c>
      <c r="D83" s="271">
        <v>2</v>
      </c>
      <c r="E83" s="265">
        <v>85353090</v>
      </c>
      <c r="F83" s="266">
        <v>538678</v>
      </c>
      <c r="G83" s="267">
        <f>F83*D83</f>
        <v>1077356</v>
      </c>
      <c r="H83" s="268" t="s">
        <v>355</v>
      </c>
    </row>
    <row r="84" spans="1:8">
      <c r="A84" s="259"/>
      <c r="B84" s="265"/>
      <c r="C84" s="265"/>
      <c r="D84" s="259"/>
      <c r="E84" s="259"/>
      <c r="F84" s="260"/>
      <c r="G84" s="269"/>
      <c r="H84" s="270"/>
    </row>
    <row r="85" spans="1:8" s="263" customFormat="1" ht="31.5">
      <c r="A85" s="259">
        <v>23</v>
      </c>
      <c r="B85" s="268" t="s">
        <v>381</v>
      </c>
      <c r="C85" s="265" t="s">
        <v>382</v>
      </c>
      <c r="D85" s="271">
        <v>1</v>
      </c>
      <c r="E85" s="271">
        <v>85352919</v>
      </c>
      <c r="F85" s="266">
        <v>1600642</v>
      </c>
      <c r="G85" s="267">
        <f>F85*D85</f>
        <v>1600642</v>
      </c>
      <c r="H85" s="264" t="s">
        <v>359</v>
      </c>
    </row>
    <row r="86" spans="1:8">
      <c r="A86" s="259"/>
      <c r="B86" s="265"/>
      <c r="C86" s="265"/>
      <c r="D86" s="259"/>
      <c r="E86" s="259"/>
      <c r="F86" s="260"/>
      <c r="G86" s="269"/>
      <c r="H86" s="270"/>
    </row>
    <row r="87" spans="1:8" s="263" customFormat="1">
      <c r="A87" s="259">
        <v>24</v>
      </c>
      <c r="B87" s="268" t="s">
        <v>383</v>
      </c>
      <c r="C87" s="265" t="s">
        <v>384</v>
      </c>
      <c r="D87" s="271">
        <v>1</v>
      </c>
      <c r="E87" s="271">
        <v>85462040</v>
      </c>
      <c r="F87" s="266">
        <v>2240000</v>
      </c>
      <c r="G87" s="267">
        <f>F87*D87</f>
        <v>2240000</v>
      </c>
      <c r="H87" s="264" t="s">
        <v>385</v>
      </c>
    </row>
    <row r="88" spans="1:8">
      <c r="A88" s="259"/>
      <c r="B88" s="259"/>
      <c r="C88" s="259"/>
      <c r="D88" s="259"/>
      <c r="E88" s="259"/>
      <c r="F88" s="260"/>
      <c r="G88" s="269"/>
      <c r="H88" s="270"/>
    </row>
    <row r="89" spans="1:8" s="263" customFormat="1">
      <c r="A89" s="259"/>
      <c r="B89" s="270" t="s">
        <v>386</v>
      </c>
      <c r="C89" s="271"/>
      <c r="D89" s="271"/>
      <c r="E89" s="271"/>
      <c r="F89" s="273"/>
      <c r="G89" s="274"/>
      <c r="H89" s="264"/>
    </row>
    <row r="90" spans="1:8">
      <c r="A90" s="259"/>
      <c r="B90" s="259"/>
      <c r="C90" s="259"/>
      <c r="D90" s="259"/>
      <c r="E90" s="259"/>
      <c r="F90" s="260"/>
      <c r="G90" s="269"/>
      <c r="H90" s="270"/>
    </row>
    <row r="91" spans="1:8" s="263" customFormat="1" ht="25.5" customHeight="1">
      <c r="A91" s="259">
        <v>25</v>
      </c>
      <c r="B91" s="264" t="s">
        <v>387</v>
      </c>
      <c r="C91" s="271" t="s">
        <v>354</v>
      </c>
      <c r="D91" s="271">
        <v>2</v>
      </c>
      <c r="E91" s="271">
        <v>85372000</v>
      </c>
      <c r="F91" s="266">
        <v>2251400</v>
      </c>
      <c r="G91" s="267">
        <f>F91*D91</f>
        <v>4502800</v>
      </c>
      <c r="H91" s="264" t="s">
        <v>388</v>
      </c>
    </row>
    <row r="92" spans="1:8">
      <c r="A92" s="259"/>
      <c r="B92" s="259"/>
      <c r="C92" s="259"/>
      <c r="D92" s="259"/>
      <c r="E92" s="271"/>
      <c r="F92" s="266"/>
      <c r="G92" s="267">
        <f>F92*D92</f>
        <v>0</v>
      </c>
      <c r="H92" s="264"/>
    </row>
    <row r="93" spans="1:8" s="263" customFormat="1" ht="31.5">
      <c r="A93" s="259">
        <v>26</v>
      </c>
      <c r="B93" s="264" t="s">
        <v>389</v>
      </c>
      <c r="C93" s="271" t="s">
        <v>354</v>
      </c>
      <c r="D93" s="271">
        <v>8</v>
      </c>
      <c r="E93" s="271">
        <v>85372000</v>
      </c>
      <c r="F93" s="266">
        <v>2008000</v>
      </c>
      <c r="G93" s="267">
        <f>F93*D93</f>
        <v>16064000</v>
      </c>
      <c r="H93" s="264" t="s">
        <v>388</v>
      </c>
    </row>
    <row r="94" spans="1:8">
      <c r="A94" s="259"/>
      <c r="B94" s="259"/>
      <c r="C94" s="259"/>
      <c r="D94" s="259"/>
      <c r="E94" s="271"/>
      <c r="F94" s="266"/>
      <c r="G94" s="267"/>
      <c r="H94" s="264"/>
    </row>
    <row r="95" spans="1:8" s="263" customFormat="1">
      <c r="A95" s="259">
        <v>27</v>
      </c>
      <c r="B95" s="264" t="s">
        <v>390</v>
      </c>
      <c r="C95" s="271" t="s">
        <v>382</v>
      </c>
      <c r="D95" s="271">
        <v>1</v>
      </c>
      <c r="E95" s="271">
        <v>85372000</v>
      </c>
      <c r="F95" s="266">
        <v>1764600</v>
      </c>
      <c r="G95" s="267">
        <f>F95*D95</f>
        <v>1764600</v>
      </c>
      <c r="H95" s="264" t="s">
        <v>388</v>
      </c>
    </row>
    <row r="96" spans="1:8">
      <c r="A96" s="259"/>
      <c r="B96" s="259"/>
      <c r="C96" s="259"/>
      <c r="D96" s="259"/>
      <c r="E96" s="271"/>
      <c r="F96" s="266"/>
      <c r="G96" s="267"/>
      <c r="H96" s="264"/>
    </row>
    <row r="97" spans="1:8" s="263" customFormat="1" ht="31.5">
      <c r="A97" s="259">
        <v>28</v>
      </c>
      <c r="B97" s="264" t="s">
        <v>391</v>
      </c>
      <c r="C97" s="271" t="s">
        <v>382</v>
      </c>
      <c r="D97" s="271">
        <v>1</v>
      </c>
      <c r="E97" s="271">
        <v>85372000</v>
      </c>
      <c r="F97" s="266">
        <v>2008000</v>
      </c>
      <c r="G97" s="267">
        <f>F97*D97</f>
        <v>2008000</v>
      </c>
      <c r="H97" s="264" t="s">
        <v>388</v>
      </c>
    </row>
    <row r="98" spans="1:8">
      <c r="A98" s="259"/>
      <c r="B98" s="259"/>
      <c r="C98" s="259"/>
      <c r="D98" s="259"/>
      <c r="E98" s="259"/>
      <c r="F98" s="266"/>
      <c r="G98" s="267"/>
      <c r="H98" s="270"/>
    </row>
    <row r="99" spans="1:8" s="263" customFormat="1">
      <c r="A99" s="259">
        <v>29</v>
      </c>
      <c r="B99" s="264" t="s">
        <v>392</v>
      </c>
      <c r="C99" s="271" t="s">
        <v>382</v>
      </c>
      <c r="D99" s="271">
        <v>1</v>
      </c>
      <c r="E99" s="271">
        <v>85372000</v>
      </c>
      <c r="F99" s="266">
        <v>5841300</v>
      </c>
      <c r="G99" s="267">
        <f>F99*D99</f>
        <v>5841300</v>
      </c>
      <c r="H99" s="264" t="s">
        <v>388</v>
      </c>
    </row>
    <row r="100" spans="1:8" s="263" customFormat="1">
      <c r="A100" s="259"/>
      <c r="B100" s="264"/>
      <c r="C100" s="271"/>
      <c r="D100" s="271"/>
      <c r="E100" s="271"/>
      <c r="F100" s="275"/>
      <c r="G100" s="276"/>
      <c r="H100" s="264"/>
    </row>
    <row r="101" spans="1:8" s="263" customFormat="1">
      <c r="A101" s="259"/>
      <c r="B101" s="262" t="s">
        <v>393</v>
      </c>
      <c r="C101" s="262"/>
      <c r="D101" s="262"/>
      <c r="E101" s="262"/>
      <c r="F101" s="262"/>
      <c r="G101" s="262"/>
      <c r="H101" s="262"/>
    </row>
    <row r="102" spans="1:8">
      <c r="A102" s="259"/>
      <c r="B102" s="277"/>
      <c r="C102" s="271"/>
      <c r="D102" s="271"/>
      <c r="E102" s="271"/>
      <c r="F102" s="260"/>
      <c r="G102" s="261"/>
      <c r="H102" s="264"/>
    </row>
    <row r="103" spans="1:8" s="263" customFormat="1">
      <c r="A103" s="259">
        <v>30</v>
      </c>
      <c r="B103" s="264" t="s">
        <v>394</v>
      </c>
      <c r="C103" s="271" t="s">
        <v>384</v>
      </c>
      <c r="D103" s="271">
        <v>1</v>
      </c>
      <c r="E103" s="271">
        <v>76141000</v>
      </c>
      <c r="F103" s="266">
        <v>4268500</v>
      </c>
      <c r="G103" s="267">
        <f>F103*D103</f>
        <v>4268500</v>
      </c>
      <c r="H103" s="264" t="s">
        <v>395</v>
      </c>
    </row>
    <row r="104" spans="1:8">
      <c r="A104" s="259"/>
      <c r="B104" s="278"/>
      <c r="C104" s="271"/>
      <c r="D104" s="271"/>
      <c r="E104" s="271"/>
      <c r="F104" s="266"/>
      <c r="G104" s="267"/>
      <c r="H104" s="264"/>
    </row>
    <row r="105" spans="1:8" s="263" customFormat="1">
      <c r="A105" s="259">
        <v>31</v>
      </c>
      <c r="B105" s="264" t="s">
        <v>396</v>
      </c>
      <c r="C105" s="271" t="s">
        <v>384</v>
      </c>
      <c r="D105" s="271">
        <v>1</v>
      </c>
      <c r="E105" s="271">
        <v>85462040</v>
      </c>
      <c r="F105" s="266">
        <v>4162500</v>
      </c>
      <c r="G105" s="267">
        <f>F105*D105</f>
        <v>4162500</v>
      </c>
      <c r="H105" s="264" t="s">
        <v>385</v>
      </c>
    </row>
    <row r="106" spans="1:8">
      <c r="A106" s="259"/>
      <c r="B106" s="264"/>
      <c r="C106" s="271"/>
      <c r="D106" s="271"/>
      <c r="E106" s="271"/>
      <c r="F106" s="266"/>
      <c r="G106" s="267"/>
      <c r="H106" s="264"/>
    </row>
    <row r="107" spans="1:8" s="263" customFormat="1" ht="31.5">
      <c r="A107" s="259">
        <v>32</v>
      </c>
      <c r="B107" s="264" t="s">
        <v>397</v>
      </c>
      <c r="C107" s="271" t="s">
        <v>384</v>
      </c>
      <c r="D107" s="271">
        <v>1</v>
      </c>
      <c r="E107" s="279">
        <v>73082000</v>
      </c>
      <c r="F107" s="266">
        <v>34662400</v>
      </c>
      <c r="G107" s="267">
        <f>F107*D107</f>
        <v>34662400</v>
      </c>
      <c r="H107" s="264" t="s">
        <v>398</v>
      </c>
    </row>
    <row r="108" spans="1:8">
      <c r="A108" s="259"/>
      <c r="B108" s="264"/>
      <c r="C108" s="271"/>
      <c r="D108" s="271"/>
      <c r="E108" s="271"/>
      <c r="F108" s="266"/>
      <c r="G108" s="267"/>
      <c r="H108" s="264"/>
    </row>
    <row r="109" spans="1:8" s="263" customFormat="1" ht="31.5">
      <c r="A109" s="259">
        <v>33</v>
      </c>
      <c r="B109" s="264" t="s">
        <v>399</v>
      </c>
      <c r="C109" s="271" t="s">
        <v>384</v>
      </c>
      <c r="D109" s="271">
        <v>1</v>
      </c>
      <c r="E109" s="271">
        <v>85049010</v>
      </c>
      <c r="F109" s="266">
        <v>1356300</v>
      </c>
      <c r="G109" s="267">
        <f>F109*D109</f>
        <v>1356300</v>
      </c>
      <c r="H109" s="264" t="s">
        <v>400</v>
      </c>
    </row>
    <row r="110" spans="1:8">
      <c r="A110" s="259"/>
      <c r="B110" s="264"/>
      <c r="C110" s="271"/>
      <c r="D110" s="271"/>
      <c r="E110" s="271"/>
      <c r="F110" s="266"/>
      <c r="G110" s="267"/>
      <c r="H110" s="264"/>
    </row>
    <row r="111" spans="1:8" s="263" customFormat="1" ht="31.5">
      <c r="A111" s="259">
        <v>34</v>
      </c>
      <c r="B111" s="264" t="s">
        <v>401</v>
      </c>
      <c r="C111" s="271" t="s">
        <v>384</v>
      </c>
      <c r="D111" s="271">
        <v>1</v>
      </c>
      <c r="E111" s="271">
        <v>85446090</v>
      </c>
      <c r="F111" s="266">
        <v>12880400</v>
      </c>
      <c r="G111" s="267">
        <f>F111*D111</f>
        <v>12880400</v>
      </c>
      <c r="H111" s="264" t="s">
        <v>402</v>
      </c>
    </row>
    <row r="112" spans="1:8">
      <c r="A112" s="280"/>
      <c r="B112" s="264"/>
      <c r="C112" s="271"/>
      <c r="D112" s="271"/>
      <c r="E112" s="271"/>
      <c r="F112" s="266"/>
      <c r="G112" s="267"/>
      <c r="H112" s="264"/>
    </row>
    <row r="113" spans="1:9" s="263" customFormat="1">
      <c r="A113" s="259">
        <v>35</v>
      </c>
      <c r="B113" s="264" t="s">
        <v>403</v>
      </c>
      <c r="C113" s="271"/>
      <c r="D113" s="271"/>
      <c r="E113" s="271"/>
      <c r="F113" s="266"/>
      <c r="G113" s="267"/>
      <c r="H113" s="264"/>
    </row>
    <row r="114" spans="1:9" s="263" customFormat="1">
      <c r="A114" s="281">
        <v>35.1</v>
      </c>
      <c r="B114" s="264" t="s">
        <v>404</v>
      </c>
      <c r="C114" s="271" t="s">
        <v>384</v>
      </c>
      <c r="D114" s="271">
        <v>1</v>
      </c>
      <c r="E114" s="279">
        <v>72149979</v>
      </c>
      <c r="F114" s="266">
        <v>12512600</v>
      </c>
      <c r="G114" s="267">
        <f>F114*D114</f>
        <v>12512600</v>
      </c>
      <c r="H114" s="264" t="s">
        <v>398</v>
      </c>
    </row>
    <row r="115" spans="1:9" s="263" customFormat="1">
      <c r="A115" s="281">
        <v>35.200000000000003</v>
      </c>
      <c r="B115" s="264" t="s">
        <v>405</v>
      </c>
      <c r="C115" s="271" t="s">
        <v>384</v>
      </c>
      <c r="D115" s="271">
        <v>1</v>
      </c>
      <c r="E115" s="279">
        <v>73082000</v>
      </c>
      <c r="F115" s="266">
        <v>9600000</v>
      </c>
      <c r="G115" s="267">
        <f>F115*D115</f>
        <v>9600000</v>
      </c>
      <c r="H115" s="264" t="s">
        <v>398</v>
      </c>
    </row>
    <row r="116" spans="1:9">
      <c r="A116" s="259"/>
      <c r="B116" s="282"/>
      <c r="C116" s="271"/>
      <c r="D116" s="271"/>
      <c r="E116" s="271"/>
      <c r="F116" s="266"/>
      <c r="G116" s="267"/>
      <c r="H116" s="264"/>
    </row>
    <row r="117" spans="1:9" s="263" customFormat="1" ht="18" customHeight="1">
      <c r="A117" s="259">
        <v>36</v>
      </c>
      <c r="B117" s="264" t="s">
        <v>406</v>
      </c>
      <c r="C117" s="271" t="s">
        <v>354</v>
      </c>
      <c r="D117" s="271">
        <v>11</v>
      </c>
      <c r="E117" s="271">
        <v>85371000</v>
      </c>
      <c r="F117" s="266">
        <v>112000</v>
      </c>
      <c r="G117" s="267">
        <f>F117*D117</f>
        <v>1232000</v>
      </c>
      <c r="H117" s="264" t="s">
        <v>407</v>
      </c>
    </row>
    <row r="118" spans="1:9">
      <c r="A118" s="259"/>
      <c r="B118" s="264"/>
      <c r="C118" s="271"/>
      <c r="D118" s="271"/>
      <c r="E118" s="271"/>
      <c r="F118" s="266"/>
      <c r="G118" s="267"/>
      <c r="H118" s="264"/>
    </row>
    <row r="119" spans="1:9" ht="31.5">
      <c r="A119" s="259">
        <v>37</v>
      </c>
      <c r="B119" s="264" t="s">
        <v>408</v>
      </c>
      <c r="C119" s="271" t="s">
        <v>354</v>
      </c>
      <c r="D119" s="271">
        <v>11</v>
      </c>
      <c r="E119" s="271">
        <v>85044090</v>
      </c>
      <c r="F119" s="266">
        <v>146500</v>
      </c>
      <c r="G119" s="267">
        <f>F119*D119</f>
        <v>1611500</v>
      </c>
      <c r="H119" s="264" t="s">
        <v>409</v>
      </c>
    </row>
    <row r="120" spans="1:9">
      <c r="A120" s="259"/>
      <c r="B120" s="264"/>
      <c r="C120" s="271"/>
      <c r="D120" s="271"/>
      <c r="E120" s="271"/>
      <c r="F120" s="266"/>
      <c r="G120" s="267"/>
      <c r="H120" s="264"/>
    </row>
    <row r="121" spans="1:9" ht="55.9" customHeight="1">
      <c r="A121" s="259">
        <v>38</v>
      </c>
      <c r="B121" s="267" t="s">
        <v>410</v>
      </c>
      <c r="C121" s="271"/>
      <c r="D121" s="271"/>
      <c r="E121" s="271"/>
      <c r="F121" s="266"/>
      <c r="G121" s="267"/>
      <c r="H121" s="264"/>
    </row>
    <row r="122" spans="1:9" ht="24.6" customHeight="1">
      <c r="A122" s="281">
        <v>38.1</v>
      </c>
      <c r="B122" s="267" t="s">
        <v>411</v>
      </c>
      <c r="C122" s="271" t="s">
        <v>384</v>
      </c>
      <c r="D122" s="271">
        <v>1</v>
      </c>
      <c r="E122" s="271">
        <v>94051090</v>
      </c>
      <c r="F122" s="266">
        <v>489460</v>
      </c>
      <c r="G122" s="267">
        <f>F122*D122</f>
        <v>489460</v>
      </c>
      <c r="H122" s="264" t="s">
        <v>412</v>
      </c>
    </row>
    <row r="123" spans="1:9">
      <c r="A123" s="281">
        <v>38.200000000000003</v>
      </c>
      <c r="B123" s="267" t="s">
        <v>413</v>
      </c>
      <c r="C123" s="271" t="s">
        <v>384</v>
      </c>
      <c r="D123" s="271">
        <v>1</v>
      </c>
      <c r="E123" s="279">
        <v>84151090</v>
      </c>
      <c r="F123" s="266">
        <v>480000</v>
      </c>
      <c r="G123" s="267">
        <f>F123*D123</f>
        <v>480000</v>
      </c>
      <c r="H123" s="264"/>
      <c r="I123" s="283">
        <v>84151090</v>
      </c>
    </row>
    <row r="124" spans="1:9">
      <c r="A124" s="259"/>
      <c r="B124" s="264"/>
      <c r="C124" s="271"/>
      <c r="D124" s="271"/>
      <c r="E124" s="271"/>
      <c r="F124" s="266"/>
      <c r="G124" s="267"/>
      <c r="H124" s="264"/>
    </row>
    <row r="125" spans="1:9" s="263" customFormat="1" ht="31.5">
      <c r="A125" s="259">
        <v>39</v>
      </c>
      <c r="B125" s="284" t="s">
        <v>414</v>
      </c>
      <c r="C125" s="271"/>
      <c r="D125" s="271"/>
      <c r="E125" s="271"/>
      <c r="F125" s="266"/>
      <c r="G125" s="267"/>
      <c r="H125" s="264"/>
    </row>
    <row r="126" spans="1:9" s="263" customFormat="1">
      <c r="A126" s="281">
        <v>39.1</v>
      </c>
      <c r="B126" s="284" t="s">
        <v>415</v>
      </c>
      <c r="C126" s="271" t="s">
        <v>384</v>
      </c>
      <c r="D126" s="271">
        <v>1</v>
      </c>
      <c r="E126" s="279">
        <v>73082000</v>
      </c>
      <c r="F126" s="266">
        <v>3950750</v>
      </c>
      <c r="G126" s="267">
        <f>F126*D126</f>
        <v>3950750</v>
      </c>
      <c r="H126" s="264" t="s">
        <v>398</v>
      </c>
    </row>
    <row r="127" spans="1:9" s="263" customFormat="1" ht="31.5">
      <c r="A127" s="281">
        <v>39.200000000000003</v>
      </c>
      <c r="B127" s="264" t="s">
        <v>416</v>
      </c>
      <c r="C127" s="271" t="s">
        <v>384</v>
      </c>
      <c r="D127" s="271">
        <v>1</v>
      </c>
      <c r="E127" s="271">
        <v>94051090</v>
      </c>
      <c r="F127" s="266">
        <v>551900</v>
      </c>
      <c r="G127" s="267">
        <f>F127*D127</f>
        <v>551900</v>
      </c>
      <c r="H127" s="264" t="s">
        <v>412</v>
      </c>
    </row>
    <row r="128" spans="1:9" s="263" customFormat="1">
      <c r="A128" s="259"/>
      <c r="B128" s="264"/>
      <c r="C128" s="271"/>
      <c r="D128" s="271"/>
      <c r="E128" s="271"/>
      <c r="F128" s="266"/>
      <c r="G128" s="267"/>
      <c r="H128" s="264"/>
    </row>
    <row r="129" spans="1:8" s="263" customFormat="1" ht="31.5">
      <c r="A129" s="259">
        <v>40</v>
      </c>
      <c r="B129" s="284" t="s">
        <v>417</v>
      </c>
      <c r="C129" s="271" t="s">
        <v>384</v>
      </c>
      <c r="D129" s="271">
        <v>1</v>
      </c>
      <c r="E129" s="279">
        <v>73082000</v>
      </c>
      <c r="F129" s="266">
        <v>224700</v>
      </c>
      <c r="G129" s="267">
        <f>F129*D129</f>
        <v>224700</v>
      </c>
      <c r="H129" s="264" t="s">
        <v>418</v>
      </c>
    </row>
    <row r="130" spans="1:8">
      <c r="A130" s="259"/>
      <c r="B130" s="264"/>
      <c r="C130" s="271"/>
      <c r="D130" s="271"/>
      <c r="E130" s="271"/>
      <c r="F130" s="266"/>
      <c r="G130" s="267"/>
      <c r="H130" s="264"/>
    </row>
    <row r="131" spans="1:8" s="263" customFormat="1" ht="31.5">
      <c r="A131" s="259">
        <v>41</v>
      </c>
      <c r="B131" s="264" t="s">
        <v>419</v>
      </c>
      <c r="C131" s="271" t="s">
        <v>384</v>
      </c>
      <c r="D131" s="271">
        <v>1</v>
      </c>
      <c r="E131" s="271">
        <v>85354010</v>
      </c>
      <c r="F131" s="266">
        <v>174400</v>
      </c>
      <c r="G131" s="267">
        <f>F131*D131</f>
        <v>174400</v>
      </c>
      <c r="H131" s="264" t="s">
        <v>418</v>
      </c>
    </row>
    <row r="132" spans="1:8">
      <c r="A132" s="259"/>
      <c r="B132" s="264"/>
      <c r="C132" s="271"/>
      <c r="D132" s="271"/>
      <c r="E132" s="271"/>
      <c r="F132" s="266"/>
      <c r="G132" s="267"/>
      <c r="H132" s="264"/>
    </row>
    <row r="133" spans="1:8" s="263" customFormat="1" ht="47.25">
      <c r="A133" s="259">
        <v>42</v>
      </c>
      <c r="B133" s="264" t="s">
        <v>420</v>
      </c>
      <c r="C133" s="271" t="s">
        <v>384</v>
      </c>
      <c r="D133" s="271">
        <v>1</v>
      </c>
      <c r="E133" s="271">
        <v>85371000</v>
      </c>
      <c r="F133" s="266">
        <v>844300</v>
      </c>
      <c r="G133" s="267">
        <f>F133*D133</f>
        <v>844300</v>
      </c>
      <c r="H133" s="264" t="s">
        <v>421</v>
      </c>
    </row>
    <row r="134" spans="1:8">
      <c r="A134" s="259"/>
      <c r="B134" s="264"/>
      <c r="C134" s="271"/>
      <c r="D134" s="271"/>
      <c r="E134" s="271"/>
      <c r="F134" s="266"/>
      <c r="G134" s="267"/>
      <c r="H134" s="264"/>
    </row>
    <row r="135" spans="1:8" s="263" customFormat="1" ht="47.25">
      <c r="A135" s="259">
        <v>43</v>
      </c>
      <c r="B135" s="285" t="s">
        <v>422</v>
      </c>
      <c r="C135" s="271" t="s">
        <v>384</v>
      </c>
      <c r="D135" s="271">
        <v>1</v>
      </c>
      <c r="E135" s="271">
        <v>73012090</v>
      </c>
      <c r="F135" s="266">
        <v>1860900</v>
      </c>
      <c r="G135" s="267">
        <f>F135*D135</f>
        <v>1860900</v>
      </c>
      <c r="H135" s="264" t="s">
        <v>423</v>
      </c>
    </row>
    <row r="136" spans="1:8">
      <c r="A136" s="259"/>
      <c r="B136" s="264"/>
      <c r="C136" s="271"/>
      <c r="D136" s="271"/>
      <c r="E136" s="271"/>
      <c r="F136" s="266"/>
      <c r="G136" s="267"/>
      <c r="H136" s="264"/>
    </row>
    <row r="137" spans="1:8" s="263" customFormat="1">
      <c r="A137" s="259">
        <v>44</v>
      </c>
      <c r="B137" s="264" t="s">
        <v>424</v>
      </c>
      <c r="C137" s="271" t="s">
        <v>334</v>
      </c>
      <c r="D137" s="271">
        <v>11</v>
      </c>
      <c r="E137" s="271">
        <v>85371000</v>
      </c>
      <c r="F137" s="266">
        <v>110300</v>
      </c>
      <c r="G137" s="267">
        <f>F137*D137</f>
        <v>1213300</v>
      </c>
      <c r="H137" s="264" t="s">
        <v>407</v>
      </c>
    </row>
    <row r="138" spans="1:8">
      <c r="A138" s="259"/>
      <c r="B138" s="264"/>
      <c r="C138" s="271"/>
      <c r="D138" s="271"/>
      <c r="E138" s="271"/>
      <c r="F138" s="286"/>
      <c r="G138" s="287"/>
      <c r="H138" s="264"/>
    </row>
    <row r="139" spans="1:8" s="263" customFormat="1">
      <c r="A139" s="259">
        <v>45</v>
      </c>
      <c r="B139" s="262" t="s">
        <v>425</v>
      </c>
      <c r="C139" s="262"/>
      <c r="D139" s="262"/>
      <c r="E139" s="262"/>
      <c r="F139" s="262"/>
      <c r="G139" s="262"/>
      <c r="H139" s="262"/>
    </row>
    <row r="140" spans="1:8">
      <c r="A140" s="288"/>
      <c r="B140" s="247"/>
      <c r="C140" s="271"/>
      <c r="D140" s="271"/>
      <c r="E140" s="271"/>
      <c r="F140" s="286"/>
      <c r="G140" s="287"/>
      <c r="H140" s="264"/>
    </row>
    <row r="141" spans="1:8" ht="31.5">
      <c r="A141" s="289" t="s">
        <v>92</v>
      </c>
      <c r="B141" s="268" t="s">
        <v>426</v>
      </c>
      <c r="C141" s="271" t="s">
        <v>334</v>
      </c>
      <c r="D141" s="271">
        <f>3+8</f>
        <v>11</v>
      </c>
      <c r="E141" s="271">
        <v>85371000</v>
      </c>
      <c r="F141" s="266">
        <v>54000</v>
      </c>
      <c r="G141" s="267">
        <f>F141*D141</f>
        <v>594000</v>
      </c>
      <c r="H141" s="264" t="s">
        <v>407</v>
      </c>
    </row>
    <row r="142" spans="1:8">
      <c r="A142" s="289"/>
      <c r="B142" s="268"/>
      <c r="C142" s="271"/>
      <c r="D142" s="271"/>
      <c r="E142" s="271"/>
      <c r="F142" s="266"/>
      <c r="G142" s="267"/>
      <c r="H142" s="264"/>
    </row>
    <row r="143" spans="1:8" ht="31.5">
      <c r="A143" s="289" t="s">
        <v>95</v>
      </c>
      <c r="B143" s="268" t="s">
        <v>427</v>
      </c>
      <c r="C143" s="271" t="s">
        <v>334</v>
      </c>
      <c r="D143" s="271">
        <v>4</v>
      </c>
      <c r="E143" s="271">
        <v>85371000</v>
      </c>
      <c r="F143" s="266">
        <v>54000</v>
      </c>
      <c r="G143" s="267">
        <f>F143*D143</f>
        <v>216000</v>
      </c>
      <c r="H143" s="264" t="s">
        <v>407</v>
      </c>
    </row>
    <row r="144" spans="1:8">
      <c r="A144" s="289"/>
      <c r="B144" s="268"/>
      <c r="C144" s="271"/>
      <c r="D144" s="271"/>
      <c r="E144" s="271"/>
      <c r="F144" s="275"/>
      <c r="G144" s="276"/>
      <c r="H144" s="271"/>
    </row>
    <row r="145" spans="1:8" s="294" customFormat="1" ht="24.6" customHeight="1">
      <c r="A145" s="290"/>
      <c r="B145" s="291" t="s">
        <v>428</v>
      </c>
      <c r="C145" s="290"/>
      <c r="D145" s="290"/>
      <c r="E145" s="290"/>
      <c r="F145" s="292"/>
      <c r="G145" s="293">
        <f>SUM(G11:G144)</f>
        <v>187500000</v>
      </c>
      <c r="H145" s="290"/>
    </row>
    <row r="146" spans="1:8" s="295" customFormat="1" hidden="1">
      <c r="A146" s="292"/>
      <c r="B146" s="290" t="s">
        <v>429</v>
      </c>
      <c r="C146" s="290"/>
      <c r="D146" s="290"/>
      <c r="E146" s="290"/>
      <c r="F146" s="292"/>
      <c r="G146" s="293">
        <f>G318</f>
        <v>7380000</v>
      </c>
      <c r="H146" s="290"/>
    </row>
    <row r="147" spans="1:8">
      <c r="A147" s="259"/>
      <c r="B147" s="260"/>
      <c r="C147" s="271"/>
      <c r="D147" s="271"/>
      <c r="E147" s="271"/>
      <c r="F147" s="260"/>
      <c r="G147" s="261"/>
      <c r="H147" s="271"/>
    </row>
    <row r="148" spans="1:8" ht="18" customHeight="1">
      <c r="A148" s="296" t="s">
        <v>222</v>
      </c>
      <c r="B148" s="388" t="s">
        <v>430</v>
      </c>
      <c r="C148" s="389"/>
      <c r="D148" s="389"/>
      <c r="E148" s="389"/>
      <c r="F148" s="389"/>
      <c r="G148" s="389"/>
      <c r="H148" s="390"/>
    </row>
    <row r="149" spans="1:8">
      <c r="A149" s="256" t="s">
        <v>325</v>
      </c>
      <c r="B149" s="256" t="s">
        <v>326</v>
      </c>
      <c r="C149" s="256" t="s">
        <v>327</v>
      </c>
      <c r="D149" s="256" t="s">
        <v>328</v>
      </c>
      <c r="E149" s="257" t="s">
        <v>431</v>
      </c>
      <c r="F149" s="297" t="s">
        <v>432</v>
      </c>
      <c r="G149" s="297" t="s">
        <v>433</v>
      </c>
      <c r="H149" s="256" t="s">
        <v>434</v>
      </c>
    </row>
    <row r="150" spans="1:8">
      <c r="A150" s="259"/>
      <c r="B150" s="259"/>
      <c r="C150" s="259"/>
      <c r="D150" s="259"/>
      <c r="E150" s="259"/>
      <c r="F150" s="260"/>
      <c r="G150" s="260"/>
      <c r="H150" s="259"/>
    </row>
    <row r="151" spans="1:8">
      <c r="A151" s="259">
        <v>47</v>
      </c>
      <c r="B151" s="262" t="s">
        <v>435</v>
      </c>
      <c r="C151" s="262"/>
      <c r="D151" s="262"/>
      <c r="E151" s="262"/>
      <c r="F151" s="262"/>
      <c r="G151" s="262"/>
      <c r="H151" s="262"/>
    </row>
    <row r="152" spans="1:8" ht="31.5">
      <c r="A152" s="271" t="s">
        <v>116</v>
      </c>
      <c r="B152" s="260" t="s">
        <v>436</v>
      </c>
      <c r="C152" s="271" t="s">
        <v>334</v>
      </c>
      <c r="D152" s="271">
        <v>8</v>
      </c>
      <c r="E152" s="271">
        <v>995426</v>
      </c>
      <c r="F152" s="286">
        <v>650000</v>
      </c>
      <c r="G152" s="286">
        <f t="shared" ref="G152:G172" si="0">D152*F152</f>
        <v>5200000</v>
      </c>
      <c r="H152" s="271"/>
    </row>
    <row r="153" spans="1:8" ht="47.25">
      <c r="A153" s="271" t="s">
        <v>118</v>
      </c>
      <c r="B153" s="268" t="s">
        <v>437</v>
      </c>
      <c r="C153" s="271" t="s">
        <v>334</v>
      </c>
      <c r="D153" s="271">
        <v>8</v>
      </c>
      <c r="E153" s="271">
        <v>995426</v>
      </c>
      <c r="F153" s="286">
        <v>50000</v>
      </c>
      <c r="G153" s="286">
        <f t="shared" si="0"/>
        <v>400000</v>
      </c>
      <c r="H153" s="271"/>
    </row>
    <row r="154" spans="1:8">
      <c r="A154" s="271" t="s">
        <v>120</v>
      </c>
      <c r="B154" s="260" t="s">
        <v>438</v>
      </c>
      <c r="C154" s="271" t="s">
        <v>334</v>
      </c>
      <c r="D154" s="271">
        <v>8</v>
      </c>
      <c r="E154" s="271">
        <v>995426</v>
      </c>
      <c r="F154" s="286">
        <v>25000</v>
      </c>
      <c r="G154" s="286">
        <f t="shared" si="0"/>
        <v>200000</v>
      </c>
      <c r="H154" s="271"/>
    </row>
    <row r="155" spans="1:8">
      <c r="A155" s="271" t="s">
        <v>122</v>
      </c>
      <c r="B155" s="272" t="s">
        <v>439</v>
      </c>
      <c r="C155" s="271" t="s">
        <v>334</v>
      </c>
      <c r="D155" s="271">
        <v>1</v>
      </c>
      <c r="E155" s="271">
        <v>995426</v>
      </c>
      <c r="F155" s="286">
        <v>1250000</v>
      </c>
      <c r="G155" s="286">
        <f t="shared" si="0"/>
        <v>1250000</v>
      </c>
      <c r="H155" s="271"/>
    </row>
    <row r="156" spans="1:8" ht="23.45" customHeight="1">
      <c r="A156" s="271" t="s">
        <v>124</v>
      </c>
      <c r="B156" s="260" t="s">
        <v>440</v>
      </c>
      <c r="C156" s="271" t="s">
        <v>334</v>
      </c>
      <c r="D156" s="271">
        <v>7</v>
      </c>
      <c r="E156" s="271">
        <v>995426</v>
      </c>
      <c r="F156" s="286">
        <v>640000</v>
      </c>
      <c r="G156" s="286">
        <f t="shared" si="0"/>
        <v>4480000</v>
      </c>
      <c r="H156" s="271"/>
    </row>
    <row r="157" spans="1:8" ht="31.5">
      <c r="A157" s="271"/>
      <c r="B157" s="262" t="s">
        <v>441</v>
      </c>
      <c r="C157" s="262"/>
      <c r="D157" s="262"/>
      <c r="E157" s="262"/>
      <c r="F157" s="262"/>
      <c r="G157" s="262"/>
      <c r="H157" s="262"/>
    </row>
    <row r="158" spans="1:8" ht="18" customHeight="1">
      <c r="A158" s="271" t="s">
        <v>126</v>
      </c>
      <c r="B158" s="260" t="s">
        <v>442</v>
      </c>
      <c r="C158" s="271" t="s">
        <v>334</v>
      </c>
      <c r="D158" s="271">
        <v>11</v>
      </c>
      <c r="E158" s="271">
        <v>995426</v>
      </c>
      <c r="F158" s="266">
        <v>125000</v>
      </c>
      <c r="G158" s="266">
        <f t="shared" si="0"/>
        <v>1375000</v>
      </c>
      <c r="H158" s="271"/>
    </row>
    <row r="159" spans="1:8" ht="18" customHeight="1">
      <c r="A159" s="271" t="s">
        <v>128</v>
      </c>
      <c r="B159" s="260" t="s">
        <v>443</v>
      </c>
      <c r="C159" s="271" t="s">
        <v>354</v>
      </c>
      <c r="D159" s="271">
        <f>10+(3*8)</f>
        <v>34</v>
      </c>
      <c r="E159" s="271">
        <v>995426</v>
      </c>
      <c r="F159" s="266">
        <v>125000</v>
      </c>
      <c r="G159" s="266">
        <f t="shared" si="0"/>
        <v>4250000</v>
      </c>
      <c r="H159" s="271"/>
    </row>
    <row r="160" spans="1:8" ht="18" customHeight="1">
      <c r="A160" s="271" t="s">
        <v>130</v>
      </c>
      <c r="B160" s="260" t="s">
        <v>444</v>
      </c>
      <c r="C160" s="271" t="s">
        <v>334</v>
      </c>
      <c r="D160" s="271">
        <f>10*3</f>
        <v>30</v>
      </c>
      <c r="E160" s="271">
        <v>995426</v>
      </c>
      <c r="F160" s="266">
        <v>98000</v>
      </c>
      <c r="G160" s="266">
        <f t="shared" si="0"/>
        <v>2940000</v>
      </c>
      <c r="H160" s="271"/>
    </row>
    <row r="161" spans="1:8" ht="18" customHeight="1">
      <c r="A161" s="271" t="s">
        <v>92</v>
      </c>
      <c r="B161" s="272" t="s">
        <v>445</v>
      </c>
      <c r="C161" s="271" t="s">
        <v>334</v>
      </c>
      <c r="D161" s="271">
        <f>6*3</f>
        <v>18</v>
      </c>
      <c r="E161" s="271">
        <v>995426</v>
      </c>
      <c r="F161" s="266">
        <v>98000</v>
      </c>
      <c r="G161" s="266">
        <f t="shared" si="0"/>
        <v>1764000</v>
      </c>
      <c r="H161" s="271"/>
    </row>
    <row r="162" spans="1:8" ht="18" customHeight="1">
      <c r="A162" s="271" t="s">
        <v>133</v>
      </c>
      <c r="B162" s="272" t="s">
        <v>446</v>
      </c>
      <c r="C162" s="271" t="s">
        <v>334</v>
      </c>
      <c r="D162" s="271">
        <f>13*3</f>
        <v>39</v>
      </c>
      <c r="E162" s="271">
        <v>995426</v>
      </c>
      <c r="F162" s="266">
        <v>98000</v>
      </c>
      <c r="G162" s="266">
        <f t="shared" si="0"/>
        <v>3822000</v>
      </c>
      <c r="H162" s="271"/>
    </row>
    <row r="163" spans="1:8">
      <c r="A163" s="271" t="s">
        <v>135</v>
      </c>
      <c r="B163" s="272" t="s">
        <v>447</v>
      </c>
      <c r="C163" s="271" t="s">
        <v>384</v>
      </c>
      <c r="D163" s="271">
        <v>1</v>
      </c>
      <c r="E163" s="271">
        <v>995426</v>
      </c>
      <c r="F163" s="266">
        <v>2550000</v>
      </c>
      <c r="G163" s="266">
        <f t="shared" si="0"/>
        <v>2550000</v>
      </c>
      <c r="H163" s="271"/>
    </row>
    <row r="164" spans="1:8" ht="31.5">
      <c r="A164" s="271" t="s">
        <v>137</v>
      </c>
      <c r="B164" s="268" t="s">
        <v>448</v>
      </c>
      <c r="C164" s="265" t="s">
        <v>334</v>
      </c>
      <c r="D164" s="271">
        <f>3*2</f>
        <v>6</v>
      </c>
      <c r="E164" s="271">
        <v>995426</v>
      </c>
      <c r="F164" s="266">
        <v>98000</v>
      </c>
      <c r="G164" s="266">
        <f t="shared" si="0"/>
        <v>588000</v>
      </c>
      <c r="H164" s="271"/>
    </row>
    <row r="165" spans="1:8">
      <c r="A165" s="271" t="s">
        <v>139</v>
      </c>
      <c r="B165" s="272" t="s">
        <v>449</v>
      </c>
      <c r="C165" s="271" t="s">
        <v>334</v>
      </c>
      <c r="D165" s="271">
        <v>29</v>
      </c>
      <c r="E165" s="271">
        <v>995426</v>
      </c>
      <c r="F165" s="266">
        <v>200000</v>
      </c>
      <c r="G165" s="266">
        <f t="shared" si="0"/>
        <v>5800000</v>
      </c>
      <c r="H165" s="271"/>
    </row>
    <row r="166" spans="1:8">
      <c r="A166" s="271" t="s">
        <v>141</v>
      </c>
      <c r="B166" s="268" t="s">
        <v>450</v>
      </c>
      <c r="C166" s="271" t="s">
        <v>451</v>
      </c>
      <c r="D166" s="271">
        <v>1</v>
      </c>
      <c r="E166" s="271">
        <v>995426</v>
      </c>
      <c r="F166" s="266">
        <v>420000</v>
      </c>
      <c r="G166" s="266">
        <f t="shared" si="0"/>
        <v>420000</v>
      </c>
      <c r="H166" s="271"/>
    </row>
    <row r="167" spans="1:8">
      <c r="A167" s="271" t="s">
        <v>143</v>
      </c>
      <c r="B167" s="268" t="s">
        <v>452</v>
      </c>
      <c r="C167" s="271" t="s">
        <v>384</v>
      </c>
      <c r="D167" s="271">
        <v>1</v>
      </c>
      <c r="E167" s="271">
        <v>995426</v>
      </c>
      <c r="F167" s="266">
        <v>550000</v>
      </c>
      <c r="G167" s="266">
        <f t="shared" si="0"/>
        <v>550000</v>
      </c>
      <c r="H167" s="271"/>
    </row>
    <row r="168" spans="1:8">
      <c r="A168" s="271" t="s">
        <v>145</v>
      </c>
      <c r="B168" s="272" t="s">
        <v>453</v>
      </c>
      <c r="C168" s="271" t="s">
        <v>58</v>
      </c>
      <c r="D168" s="265">
        <v>1</v>
      </c>
      <c r="E168" s="271">
        <v>995426</v>
      </c>
      <c r="F168" s="266">
        <v>56500</v>
      </c>
      <c r="G168" s="266">
        <f t="shared" si="0"/>
        <v>56500</v>
      </c>
      <c r="H168" s="265"/>
    </row>
    <row r="169" spans="1:8">
      <c r="A169" s="271" t="s">
        <v>147</v>
      </c>
      <c r="B169" s="260" t="s">
        <v>454</v>
      </c>
      <c r="C169" s="271" t="s">
        <v>384</v>
      </c>
      <c r="D169" s="271">
        <v>1</v>
      </c>
      <c r="E169" s="271">
        <v>995426</v>
      </c>
      <c r="F169" s="266">
        <v>1965000</v>
      </c>
      <c r="G169" s="266">
        <f t="shared" si="0"/>
        <v>1965000</v>
      </c>
      <c r="H169" s="271"/>
    </row>
    <row r="170" spans="1:8">
      <c r="A170" s="271" t="s">
        <v>455</v>
      </c>
      <c r="B170" s="284" t="s">
        <v>456</v>
      </c>
      <c r="C170" s="271" t="s">
        <v>457</v>
      </c>
      <c r="D170" s="271">
        <v>125</v>
      </c>
      <c r="E170" s="271">
        <v>995426</v>
      </c>
      <c r="F170" s="266">
        <v>8500</v>
      </c>
      <c r="G170" s="266">
        <f t="shared" si="0"/>
        <v>1062500</v>
      </c>
      <c r="H170" s="271"/>
    </row>
    <row r="171" spans="1:8">
      <c r="A171" s="271" t="s">
        <v>458</v>
      </c>
      <c r="B171" s="268" t="s">
        <v>459</v>
      </c>
      <c r="C171" s="271" t="s">
        <v>384</v>
      </c>
      <c r="D171" s="271">
        <v>1</v>
      </c>
      <c r="E171" s="271">
        <v>995426</v>
      </c>
      <c r="F171" s="266">
        <v>400000</v>
      </c>
      <c r="G171" s="266">
        <f t="shared" si="0"/>
        <v>400000</v>
      </c>
      <c r="H171" s="271"/>
    </row>
    <row r="172" spans="1:8">
      <c r="A172" s="271" t="s">
        <v>460</v>
      </c>
      <c r="B172" s="264" t="s">
        <v>461</v>
      </c>
      <c r="C172" s="271" t="s">
        <v>384</v>
      </c>
      <c r="D172" s="271">
        <v>1</v>
      </c>
      <c r="E172" s="271">
        <v>995426</v>
      </c>
      <c r="F172" s="266">
        <v>927000</v>
      </c>
      <c r="G172" s="266">
        <f t="shared" si="0"/>
        <v>927000</v>
      </c>
      <c r="H172" s="271"/>
    </row>
    <row r="173" spans="1:8">
      <c r="A173" s="281"/>
      <c r="B173" s="268"/>
      <c r="C173" s="265"/>
      <c r="D173" s="265"/>
      <c r="E173" s="271"/>
      <c r="F173" s="286"/>
      <c r="G173" s="286">
        <f t="shared" ref="G173" si="1">E173*F173</f>
        <v>0</v>
      </c>
      <c r="H173" s="271"/>
    </row>
    <row r="174" spans="1:8">
      <c r="A174" s="259"/>
      <c r="B174" s="391" t="s">
        <v>462</v>
      </c>
      <c r="C174" s="392"/>
      <c r="D174" s="392"/>
      <c r="E174" s="392"/>
      <c r="F174" s="298"/>
      <c r="G174" s="293">
        <f>SUM(G152:G172)</f>
        <v>40000000</v>
      </c>
      <c r="H174" s="290"/>
    </row>
    <row r="175" spans="1:8">
      <c r="B175" s="299"/>
      <c r="C175" s="299"/>
      <c r="D175" s="299"/>
      <c r="E175" s="299"/>
      <c r="F175" s="300"/>
      <c r="G175" s="301"/>
      <c r="H175" s="249"/>
    </row>
    <row r="176" spans="1:8">
      <c r="A176" s="296" t="s">
        <v>463</v>
      </c>
      <c r="B176" s="388" t="s">
        <v>464</v>
      </c>
      <c r="C176" s="389"/>
      <c r="D176" s="389"/>
      <c r="E176" s="389"/>
      <c r="F176" s="389"/>
      <c r="G176" s="389"/>
      <c r="H176" s="390"/>
    </row>
    <row r="177" spans="1:8" ht="28.15" customHeight="1">
      <c r="A177" s="256" t="s">
        <v>325</v>
      </c>
      <c r="B177" s="256" t="s">
        <v>326</v>
      </c>
      <c r="C177" s="256" t="s">
        <v>327</v>
      </c>
      <c r="D177" s="256" t="s">
        <v>328</v>
      </c>
      <c r="E177" s="257" t="s">
        <v>431</v>
      </c>
      <c r="F177" s="297" t="s">
        <v>330</v>
      </c>
      <c r="G177" s="297" t="s">
        <v>87</v>
      </c>
      <c r="H177" s="256"/>
    </row>
    <row r="178" spans="1:8">
      <c r="A178" s="259"/>
      <c r="B178" s="259"/>
      <c r="C178" s="259"/>
      <c r="D178" s="259"/>
      <c r="E178" s="259"/>
      <c r="F178" s="260"/>
      <c r="G178" s="260"/>
      <c r="H178" s="259"/>
    </row>
    <row r="179" spans="1:8">
      <c r="A179" s="259"/>
      <c r="B179" s="262" t="s">
        <v>332</v>
      </c>
      <c r="C179" s="262"/>
      <c r="D179" s="262"/>
      <c r="E179" s="262"/>
      <c r="F179" s="262"/>
      <c r="G179" s="262"/>
      <c r="H179" s="262"/>
    </row>
    <row r="180" spans="1:8">
      <c r="A180" s="259"/>
      <c r="B180" s="259"/>
      <c r="C180" s="259"/>
      <c r="D180" s="259"/>
      <c r="E180" s="259"/>
      <c r="F180" s="260"/>
      <c r="G180" s="260"/>
      <c r="H180" s="259"/>
    </row>
    <row r="181" spans="1:8" ht="31.5">
      <c r="A181" s="259">
        <v>1</v>
      </c>
      <c r="B181" s="264" t="s">
        <v>465</v>
      </c>
      <c r="C181" s="265" t="s">
        <v>334</v>
      </c>
      <c r="D181" s="265">
        <f>3*2</f>
        <v>6</v>
      </c>
      <c r="E181" s="271">
        <v>995461</v>
      </c>
      <c r="F181" s="267">
        <v>8421</v>
      </c>
      <c r="G181" s="267">
        <f>D181*F181</f>
        <v>50526</v>
      </c>
      <c r="H181" s="264"/>
    </row>
    <row r="182" spans="1:8">
      <c r="A182" s="259"/>
      <c r="B182" s="259"/>
      <c r="C182" s="259"/>
      <c r="D182" s="259"/>
      <c r="E182" s="259"/>
      <c r="F182" s="260"/>
      <c r="G182" s="260"/>
      <c r="H182" s="259"/>
    </row>
    <row r="183" spans="1:8" ht="31.5">
      <c r="A183" s="259">
        <v>2</v>
      </c>
      <c r="B183" s="268" t="s">
        <v>466</v>
      </c>
      <c r="C183" s="265" t="s">
        <v>334</v>
      </c>
      <c r="D183" s="265">
        <f>3*2</f>
        <v>6</v>
      </c>
      <c r="E183" s="271">
        <v>995461</v>
      </c>
      <c r="F183" s="267">
        <v>12631</v>
      </c>
      <c r="G183" s="267">
        <f>D183*F183</f>
        <v>75786</v>
      </c>
      <c r="H183" s="268"/>
    </row>
    <row r="184" spans="1:8">
      <c r="A184" s="259"/>
      <c r="B184" s="268" t="s">
        <v>338</v>
      </c>
      <c r="C184" s="265"/>
      <c r="D184" s="265"/>
      <c r="E184" s="265"/>
      <c r="F184" s="260"/>
      <c r="G184" s="273"/>
      <c r="H184" s="268"/>
    </row>
    <row r="185" spans="1:8">
      <c r="A185" s="259"/>
      <c r="B185" s="268" t="s">
        <v>339</v>
      </c>
      <c r="C185" s="265"/>
      <c r="D185" s="265"/>
      <c r="E185" s="265"/>
      <c r="F185" s="260"/>
      <c r="G185" s="273"/>
      <c r="H185" s="268"/>
    </row>
    <row r="186" spans="1:8">
      <c r="A186" s="259"/>
      <c r="B186" s="268"/>
      <c r="C186" s="265"/>
      <c r="D186" s="265"/>
      <c r="E186" s="265"/>
      <c r="F186" s="260"/>
      <c r="G186" s="273"/>
      <c r="H186" s="268"/>
    </row>
    <row r="187" spans="1:8" ht="31.5">
      <c r="A187" s="259">
        <v>3</v>
      </c>
      <c r="B187" s="268" t="s">
        <v>467</v>
      </c>
      <c r="C187" s="265" t="s">
        <v>334</v>
      </c>
      <c r="D187" s="265">
        <f>3*2</f>
        <v>6</v>
      </c>
      <c r="E187" s="271">
        <v>995461</v>
      </c>
      <c r="F187" s="267">
        <v>12631</v>
      </c>
      <c r="G187" s="267">
        <f>D187*F187</f>
        <v>75786</v>
      </c>
      <c r="H187" s="268"/>
    </row>
    <row r="188" spans="1:8">
      <c r="A188" s="259"/>
      <c r="B188" s="268" t="s">
        <v>341</v>
      </c>
      <c r="C188" s="265"/>
      <c r="D188" s="265"/>
      <c r="E188" s="265"/>
      <c r="F188" s="260"/>
      <c r="G188" s="273"/>
      <c r="H188" s="268"/>
    </row>
    <row r="189" spans="1:8">
      <c r="A189" s="259"/>
      <c r="B189" s="268" t="s">
        <v>342</v>
      </c>
      <c r="C189" s="265"/>
      <c r="D189" s="265"/>
      <c r="E189" s="265"/>
      <c r="F189" s="260"/>
      <c r="G189" s="273"/>
      <c r="H189" s="268"/>
    </row>
    <row r="190" spans="1:8">
      <c r="A190" s="259"/>
      <c r="B190" s="268"/>
      <c r="C190" s="271"/>
      <c r="D190" s="271"/>
      <c r="E190" s="271"/>
      <c r="F190" s="260"/>
      <c r="G190" s="273"/>
      <c r="H190" s="268"/>
    </row>
    <row r="191" spans="1:8" ht="47.25">
      <c r="A191" s="259">
        <v>4</v>
      </c>
      <c r="B191" s="268" t="s">
        <v>468</v>
      </c>
      <c r="C191" s="265" t="s">
        <v>334</v>
      </c>
      <c r="D191" s="265">
        <f>3*2</f>
        <v>6</v>
      </c>
      <c r="E191" s="271">
        <v>995461</v>
      </c>
      <c r="F191" s="267">
        <v>12631</v>
      </c>
      <c r="G191" s="267">
        <f>D191*F191</f>
        <v>75786</v>
      </c>
      <c r="H191" s="268"/>
    </row>
    <row r="192" spans="1:8">
      <c r="A192" s="265"/>
      <c r="B192" s="268" t="s">
        <v>344</v>
      </c>
      <c r="C192" s="265"/>
      <c r="D192" s="265"/>
      <c r="E192" s="265"/>
      <c r="F192" s="260"/>
      <c r="G192" s="273"/>
      <c r="H192" s="268"/>
    </row>
    <row r="193" spans="1:8">
      <c r="A193" s="259"/>
      <c r="B193" s="268" t="s">
        <v>345</v>
      </c>
      <c r="C193" s="265"/>
      <c r="D193" s="265"/>
      <c r="E193" s="265"/>
      <c r="F193" s="260"/>
      <c r="G193" s="273"/>
      <c r="H193" s="268"/>
    </row>
    <row r="194" spans="1:8">
      <c r="A194" s="259"/>
      <c r="B194" s="268" t="s">
        <v>346</v>
      </c>
      <c r="C194" s="265"/>
      <c r="D194" s="265"/>
      <c r="E194" s="265"/>
      <c r="F194" s="260"/>
      <c r="G194" s="260"/>
      <c r="H194" s="268"/>
    </row>
    <row r="195" spans="1:8">
      <c r="A195" s="259"/>
      <c r="B195" s="272"/>
      <c r="C195" s="271"/>
      <c r="D195" s="271"/>
      <c r="E195" s="271"/>
      <c r="F195" s="260"/>
      <c r="G195" s="260"/>
      <c r="H195" s="272"/>
    </row>
    <row r="196" spans="1:8" ht="31.5">
      <c r="A196" s="259">
        <v>5</v>
      </c>
      <c r="B196" s="268" t="s">
        <v>469</v>
      </c>
      <c r="C196" s="271" t="s">
        <v>334</v>
      </c>
      <c r="D196" s="271">
        <f>3*2</f>
        <v>6</v>
      </c>
      <c r="E196" s="271">
        <v>995461</v>
      </c>
      <c r="F196" s="267">
        <v>12631</v>
      </c>
      <c r="G196" s="267">
        <f>D196*F196</f>
        <v>75786</v>
      </c>
      <c r="H196" s="268"/>
    </row>
    <row r="197" spans="1:8">
      <c r="A197" s="259"/>
      <c r="B197" s="268" t="s">
        <v>348</v>
      </c>
      <c r="C197" s="271"/>
      <c r="D197" s="271"/>
      <c r="E197" s="271"/>
      <c r="F197" s="260"/>
      <c r="G197" s="273"/>
      <c r="H197" s="268"/>
    </row>
    <row r="198" spans="1:8">
      <c r="A198" s="259"/>
      <c r="B198" s="268" t="s">
        <v>349</v>
      </c>
      <c r="C198" s="271"/>
      <c r="D198" s="271"/>
      <c r="E198" s="271"/>
      <c r="F198" s="260"/>
      <c r="G198" s="273"/>
      <c r="H198" s="268"/>
    </row>
    <row r="199" spans="1:8">
      <c r="A199" s="259"/>
      <c r="B199" s="268" t="s">
        <v>350</v>
      </c>
      <c r="C199" s="271"/>
      <c r="D199" s="271"/>
      <c r="E199" s="271"/>
      <c r="F199" s="260"/>
      <c r="G199" s="273"/>
      <c r="H199" s="268"/>
    </row>
    <row r="200" spans="1:8">
      <c r="A200" s="259"/>
      <c r="B200" s="268" t="s">
        <v>351</v>
      </c>
      <c r="C200" s="271"/>
      <c r="D200" s="271"/>
      <c r="E200" s="271"/>
      <c r="F200" s="260"/>
      <c r="G200" s="273"/>
      <c r="H200" s="268"/>
    </row>
    <row r="201" spans="1:8">
      <c r="A201" s="259"/>
      <c r="B201" s="268" t="s">
        <v>352</v>
      </c>
      <c r="C201" s="271"/>
      <c r="D201" s="271"/>
      <c r="E201" s="271"/>
      <c r="F201" s="260"/>
      <c r="G201" s="273"/>
      <c r="H201" s="268"/>
    </row>
    <row r="202" spans="1:8">
      <c r="A202" s="259"/>
      <c r="B202" s="272"/>
      <c r="C202" s="271"/>
      <c r="D202" s="271"/>
      <c r="E202" s="271"/>
      <c r="F202" s="260"/>
      <c r="G202" s="260"/>
      <c r="H202" s="272"/>
    </row>
    <row r="203" spans="1:8" ht="47.25">
      <c r="A203" s="259">
        <v>6</v>
      </c>
      <c r="B203" s="268" t="s">
        <v>470</v>
      </c>
      <c r="C203" s="271" t="s">
        <v>354</v>
      </c>
      <c r="D203" s="271">
        <f>1*2</f>
        <v>2</v>
      </c>
      <c r="E203" s="271">
        <v>995461</v>
      </c>
      <c r="F203" s="267">
        <v>12631</v>
      </c>
      <c r="G203" s="267">
        <f>D203*F203</f>
        <v>25262</v>
      </c>
      <c r="H203" s="268"/>
    </row>
    <row r="204" spans="1:8">
      <c r="A204" s="259"/>
      <c r="B204" s="264"/>
      <c r="C204" s="271"/>
      <c r="D204" s="271"/>
      <c r="E204" s="271"/>
      <c r="F204" s="260"/>
      <c r="G204" s="260"/>
      <c r="H204" s="264"/>
    </row>
    <row r="205" spans="1:8" ht="47.25">
      <c r="A205" s="259">
        <v>7</v>
      </c>
      <c r="B205" s="264" t="s">
        <v>471</v>
      </c>
      <c r="C205" s="271" t="s">
        <v>354</v>
      </c>
      <c r="D205" s="271">
        <f>1*2</f>
        <v>2</v>
      </c>
      <c r="E205" s="271">
        <v>995461</v>
      </c>
      <c r="F205" s="267">
        <v>12631</v>
      </c>
      <c r="G205" s="267">
        <f>D205*F205</f>
        <v>25262</v>
      </c>
      <c r="H205" s="264"/>
    </row>
    <row r="206" spans="1:8">
      <c r="A206" s="259"/>
      <c r="B206" s="264"/>
      <c r="C206" s="271"/>
      <c r="D206" s="271"/>
      <c r="E206" s="271"/>
      <c r="F206" s="260"/>
      <c r="G206" s="260"/>
      <c r="H206" s="264"/>
    </row>
    <row r="207" spans="1:8" ht="36" customHeight="1">
      <c r="A207" s="259">
        <v>8</v>
      </c>
      <c r="B207" s="268" t="s">
        <v>472</v>
      </c>
      <c r="C207" s="271" t="s">
        <v>354</v>
      </c>
      <c r="D207" s="271">
        <f>1*2</f>
        <v>2</v>
      </c>
      <c r="E207" s="271">
        <v>995461</v>
      </c>
      <c r="F207" s="267">
        <v>12631</v>
      </c>
      <c r="G207" s="267">
        <f>D207*F207</f>
        <v>25262</v>
      </c>
      <c r="H207" s="268"/>
    </row>
    <row r="208" spans="1:8">
      <c r="A208" s="259"/>
      <c r="B208" s="260"/>
      <c r="C208" s="271"/>
      <c r="D208" s="271"/>
      <c r="E208" s="271"/>
      <c r="F208" s="260"/>
      <c r="G208" s="260"/>
      <c r="H208" s="260"/>
    </row>
    <row r="209" spans="1:8" ht="31.5">
      <c r="A209" s="259">
        <v>9</v>
      </c>
      <c r="B209" s="264" t="s">
        <v>473</v>
      </c>
      <c r="C209" s="271" t="s">
        <v>354</v>
      </c>
      <c r="D209" s="271">
        <v>2</v>
      </c>
      <c r="E209" s="271">
        <v>995461</v>
      </c>
      <c r="F209" s="267">
        <v>12631</v>
      </c>
      <c r="G209" s="267">
        <f>D209*F209</f>
        <v>25262</v>
      </c>
      <c r="H209" s="264"/>
    </row>
    <row r="210" spans="1:8">
      <c r="A210" s="259"/>
      <c r="B210" s="260"/>
      <c r="C210" s="271"/>
      <c r="D210" s="271"/>
      <c r="E210" s="271"/>
      <c r="F210" s="260"/>
      <c r="G210" s="260"/>
      <c r="H210" s="260"/>
    </row>
    <row r="211" spans="1:8" ht="31.5">
      <c r="A211" s="259">
        <v>10</v>
      </c>
      <c r="B211" s="264" t="s">
        <v>474</v>
      </c>
      <c r="C211" s="271" t="s">
        <v>354</v>
      </c>
      <c r="D211" s="271">
        <v>2</v>
      </c>
      <c r="E211" s="271">
        <v>995461</v>
      </c>
      <c r="F211" s="267">
        <v>13048</v>
      </c>
      <c r="G211" s="267">
        <f>D211*F211</f>
        <v>26096</v>
      </c>
      <c r="H211" s="264"/>
    </row>
    <row r="212" spans="1:8">
      <c r="A212" s="259"/>
      <c r="B212" s="260"/>
      <c r="C212" s="271"/>
      <c r="D212" s="271"/>
      <c r="E212" s="271"/>
      <c r="F212" s="260"/>
      <c r="G212" s="260"/>
      <c r="H212" s="260"/>
    </row>
    <row r="213" spans="1:8">
      <c r="A213" s="259">
        <v>11</v>
      </c>
      <c r="B213" s="264" t="s">
        <v>475</v>
      </c>
      <c r="C213" s="271" t="s">
        <v>334</v>
      </c>
      <c r="D213" s="271">
        <f>3*2</f>
        <v>6</v>
      </c>
      <c r="E213" s="271">
        <v>995461</v>
      </c>
      <c r="F213" s="267">
        <v>12631</v>
      </c>
      <c r="G213" s="267">
        <f>D213*F213</f>
        <v>75786</v>
      </c>
      <c r="H213" s="264"/>
    </row>
    <row r="214" spans="1:8">
      <c r="A214" s="259"/>
      <c r="B214" s="259"/>
      <c r="C214" s="259"/>
      <c r="D214" s="259"/>
      <c r="E214" s="259"/>
      <c r="F214" s="260"/>
      <c r="G214" s="260"/>
      <c r="H214" s="259"/>
    </row>
    <row r="215" spans="1:8">
      <c r="A215" s="259"/>
      <c r="B215" s="262" t="s">
        <v>364</v>
      </c>
      <c r="C215" s="262"/>
      <c r="D215" s="262"/>
      <c r="E215" s="262"/>
      <c r="F215" s="262"/>
      <c r="G215" s="262"/>
      <c r="H215" s="262"/>
    </row>
    <row r="216" spans="1:8">
      <c r="A216" s="259"/>
      <c r="B216" s="259"/>
      <c r="C216" s="259"/>
      <c r="D216" s="259"/>
      <c r="E216" s="259"/>
      <c r="F216" s="260"/>
      <c r="G216" s="260"/>
      <c r="H216" s="259"/>
    </row>
    <row r="217" spans="1:8" ht="31.5">
      <c r="A217" s="259">
        <v>12</v>
      </c>
      <c r="B217" s="264" t="s">
        <v>476</v>
      </c>
      <c r="C217" s="271" t="s">
        <v>334</v>
      </c>
      <c r="D217" s="271">
        <f>3*8</f>
        <v>24</v>
      </c>
      <c r="E217" s="271">
        <v>995461</v>
      </c>
      <c r="F217" s="267">
        <v>8421</v>
      </c>
      <c r="G217" s="267">
        <f>D217*F217</f>
        <v>202104</v>
      </c>
      <c r="H217" s="264"/>
    </row>
    <row r="218" spans="1:8">
      <c r="A218" s="259"/>
      <c r="B218" s="264"/>
      <c r="C218" s="271"/>
      <c r="D218" s="271"/>
      <c r="E218" s="271"/>
      <c r="F218" s="260"/>
      <c r="G218" s="260"/>
      <c r="H218" s="264"/>
    </row>
    <row r="219" spans="1:8" ht="31.5">
      <c r="A219" s="259">
        <v>13</v>
      </c>
      <c r="B219" s="268" t="s">
        <v>477</v>
      </c>
      <c r="C219" s="271" t="s">
        <v>334</v>
      </c>
      <c r="D219" s="271">
        <f>3*8</f>
        <v>24</v>
      </c>
      <c r="E219" s="271">
        <v>995461</v>
      </c>
      <c r="F219" s="267">
        <v>12631</v>
      </c>
      <c r="G219" s="267">
        <f>D219*F219</f>
        <v>303144</v>
      </c>
      <c r="H219" s="268"/>
    </row>
    <row r="220" spans="1:8">
      <c r="A220" s="259"/>
      <c r="B220" s="264" t="s">
        <v>348</v>
      </c>
      <c r="C220" s="271"/>
      <c r="D220" s="271"/>
      <c r="E220" s="271"/>
      <c r="F220" s="260"/>
      <c r="G220" s="273"/>
      <c r="H220" s="264"/>
    </row>
    <row r="221" spans="1:8">
      <c r="A221" s="259"/>
      <c r="B221" s="268" t="s">
        <v>349</v>
      </c>
      <c r="C221" s="271"/>
      <c r="D221" s="271"/>
      <c r="E221" s="271"/>
      <c r="F221" s="260"/>
      <c r="G221" s="273"/>
      <c r="H221" s="268"/>
    </row>
    <row r="222" spans="1:8">
      <c r="A222" s="259"/>
      <c r="B222" s="268" t="s">
        <v>350</v>
      </c>
      <c r="C222" s="271"/>
      <c r="D222" s="271"/>
      <c r="E222" s="271"/>
      <c r="F222" s="260"/>
      <c r="G222" s="273"/>
      <c r="H222" s="268"/>
    </row>
    <row r="223" spans="1:8">
      <c r="A223" s="259"/>
      <c r="B223" s="268" t="s">
        <v>351</v>
      </c>
      <c r="C223" s="271"/>
      <c r="D223" s="271"/>
      <c r="E223" s="271"/>
      <c r="F223" s="260"/>
      <c r="G223" s="273"/>
      <c r="H223" s="268"/>
    </row>
    <row r="224" spans="1:8">
      <c r="A224" s="259"/>
      <c r="B224" s="268" t="s">
        <v>352</v>
      </c>
      <c r="C224" s="271"/>
      <c r="D224" s="271"/>
      <c r="E224" s="271"/>
      <c r="F224" s="260"/>
      <c r="G224" s="273"/>
      <c r="H224" s="268"/>
    </row>
    <row r="225" spans="1:8">
      <c r="A225" s="259"/>
      <c r="B225" s="260"/>
      <c r="C225" s="271"/>
      <c r="D225" s="271"/>
      <c r="E225" s="271"/>
      <c r="F225" s="260"/>
      <c r="G225" s="260"/>
      <c r="H225" s="260"/>
    </row>
    <row r="226" spans="1:8" ht="47.25">
      <c r="A226" s="259">
        <v>14</v>
      </c>
      <c r="B226" s="268" t="s">
        <v>478</v>
      </c>
      <c r="C226" s="271" t="s">
        <v>354</v>
      </c>
      <c r="D226" s="271">
        <f>1*8</f>
        <v>8</v>
      </c>
      <c r="E226" s="271">
        <v>995461</v>
      </c>
      <c r="F226" s="267">
        <v>12631</v>
      </c>
      <c r="G226" s="267">
        <f>D226*F226</f>
        <v>101048</v>
      </c>
      <c r="H226" s="268"/>
    </row>
    <row r="227" spans="1:8">
      <c r="A227" s="259"/>
      <c r="B227" s="264"/>
      <c r="C227" s="271"/>
      <c r="D227" s="271"/>
      <c r="E227" s="271"/>
      <c r="F227" s="260"/>
      <c r="G227" s="260"/>
      <c r="H227" s="264"/>
    </row>
    <row r="228" spans="1:8" ht="47.25">
      <c r="A228" s="259">
        <v>15</v>
      </c>
      <c r="B228" s="264" t="s">
        <v>479</v>
      </c>
      <c r="C228" s="271" t="s">
        <v>354</v>
      </c>
      <c r="D228" s="271">
        <v>2</v>
      </c>
      <c r="E228" s="271">
        <v>995461</v>
      </c>
      <c r="F228" s="267">
        <v>12631</v>
      </c>
      <c r="G228" s="267">
        <f>D228*F228</f>
        <v>25262</v>
      </c>
      <c r="H228" s="264"/>
    </row>
    <row r="229" spans="1:8">
      <c r="A229" s="259"/>
      <c r="B229" s="264"/>
      <c r="C229" s="271"/>
      <c r="D229" s="271"/>
      <c r="E229" s="271"/>
      <c r="F229" s="260"/>
      <c r="G229" s="260"/>
      <c r="H229" s="264"/>
    </row>
    <row r="230" spans="1:8" ht="31.9" customHeight="1">
      <c r="A230" s="259">
        <v>16</v>
      </c>
      <c r="B230" s="268" t="s">
        <v>480</v>
      </c>
      <c r="C230" s="271" t="s">
        <v>354</v>
      </c>
      <c r="D230" s="271">
        <v>14</v>
      </c>
      <c r="E230" s="271">
        <v>995461</v>
      </c>
      <c r="F230" s="267">
        <v>12631</v>
      </c>
      <c r="G230" s="267">
        <f>D230*F230</f>
        <v>176834</v>
      </c>
      <c r="H230" s="268"/>
    </row>
    <row r="231" spans="1:8">
      <c r="A231" s="259"/>
      <c r="B231" s="260"/>
      <c r="C231" s="271"/>
      <c r="D231" s="271"/>
      <c r="E231" s="271"/>
      <c r="F231" s="260"/>
      <c r="G231" s="260"/>
      <c r="H231" s="272"/>
    </row>
    <row r="232" spans="1:8" ht="31.5">
      <c r="A232" s="259">
        <v>17</v>
      </c>
      <c r="B232" s="264" t="s">
        <v>481</v>
      </c>
      <c r="C232" s="271" t="s">
        <v>354</v>
      </c>
      <c r="D232" s="271">
        <f>1*8</f>
        <v>8</v>
      </c>
      <c r="E232" s="271">
        <v>995461</v>
      </c>
      <c r="F232" s="267">
        <v>12631</v>
      </c>
      <c r="G232" s="267">
        <f>D232*F232</f>
        <v>101048</v>
      </c>
      <c r="H232" s="268"/>
    </row>
    <row r="233" spans="1:8">
      <c r="A233" s="259"/>
      <c r="B233" s="260"/>
      <c r="C233" s="271"/>
      <c r="D233" s="259"/>
      <c r="E233" s="259"/>
      <c r="F233" s="260"/>
      <c r="G233" s="260"/>
      <c r="H233" s="260"/>
    </row>
    <row r="234" spans="1:8" ht="31.5">
      <c r="A234" s="259">
        <v>18</v>
      </c>
      <c r="B234" s="264" t="s">
        <v>482</v>
      </c>
      <c r="C234" s="271" t="s">
        <v>334</v>
      </c>
      <c r="D234" s="271">
        <v>3</v>
      </c>
      <c r="E234" s="271">
        <v>995461</v>
      </c>
      <c r="F234" s="267">
        <v>947369</v>
      </c>
      <c r="G234" s="267">
        <f>D234*F234</f>
        <v>2842107</v>
      </c>
      <c r="H234" s="268"/>
    </row>
    <row r="235" spans="1:8">
      <c r="A235" s="259"/>
      <c r="B235" s="264"/>
      <c r="C235" s="259"/>
      <c r="D235" s="259"/>
      <c r="E235" s="259"/>
      <c r="F235" s="260"/>
      <c r="G235" s="260"/>
      <c r="H235" s="268"/>
    </row>
    <row r="236" spans="1:8" ht="31.5">
      <c r="A236" s="259">
        <v>19</v>
      </c>
      <c r="B236" s="268" t="s">
        <v>483</v>
      </c>
      <c r="C236" s="271" t="s">
        <v>334</v>
      </c>
      <c r="D236" s="271">
        <v>3</v>
      </c>
      <c r="E236" s="271">
        <v>995461</v>
      </c>
      <c r="F236" s="267">
        <v>68421</v>
      </c>
      <c r="G236" s="267">
        <f>D236*F236</f>
        <v>205263</v>
      </c>
      <c r="H236" s="268"/>
    </row>
    <row r="237" spans="1:8">
      <c r="A237" s="259"/>
      <c r="B237" s="264"/>
      <c r="C237" s="271"/>
      <c r="D237" s="271"/>
      <c r="E237" s="271"/>
      <c r="F237" s="260"/>
      <c r="G237" s="260"/>
      <c r="H237" s="259"/>
    </row>
    <row r="238" spans="1:8">
      <c r="A238" s="259"/>
      <c r="B238" s="262" t="s">
        <v>373</v>
      </c>
      <c r="C238" s="262"/>
      <c r="D238" s="262"/>
      <c r="E238" s="262"/>
      <c r="F238" s="262"/>
      <c r="G238" s="262"/>
      <c r="H238" s="262"/>
    </row>
    <row r="239" spans="1:8">
      <c r="A239" s="259"/>
      <c r="B239" s="259"/>
      <c r="C239" s="259"/>
      <c r="D239" s="259"/>
      <c r="E239" s="259"/>
      <c r="F239" s="260"/>
      <c r="G239" s="260"/>
      <c r="H239" s="268"/>
    </row>
    <row r="240" spans="1:8" ht="31.5">
      <c r="A240" s="259">
        <v>20</v>
      </c>
      <c r="B240" s="268" t="s">
        <v>484</v>
      </c>
      <c r="C240" s="271" t="s">
        <v>334</v>
      </c>
      <c r="D240" s="271">
        <f>3*2</f>
        <v>6</v>
      </c>
      <c r="E240" s="271">
        <v>995461</v>
      </c>
      <c r="F240" s="267">
        <v>12631</v>
      </c>
      <c r="G240" s="267">
        <f>D240*F240</f>
        <v>75786</v>
      </c>
      <c r="H240" s="268"/>
    </row>
    <row r="241" spans="1:8">
      <c r="A241" s="259"/>
      <c r="B241" s="268" t="s">
        <v>375</v>
      </c>
      <c r="C241" s="271"/>
      <c r="D241" s="271"/>
      <c r="E241" s="271"/>
      <c r="F241" s="260"/>
      <c r="G241" s="273"/>
      <c r="H241" s="272"/>
    </row>
    <row r="242" spans="1:8">
      <c r="A242" s="259"/>
      <c r="B242" s="268" t="s">
        <v>376</v>
      </c>
      <c r="C242" s="271"/>
      <c r="D242" s="271"/>
      <c r="E242" s="271"/>
      <c r="F242" s="260"/>
      <c r="G242" s="273"/>
      <c r="H242" s="268"/>
    </row>
    <row r="243" spans="1:8">
      <c r="A243" s="259"/>
      <c r="B243" s="260"/>
      <c r="C243" s="271"/>
      <c r="D243" s="259"/>
      <c r="E243" s="259"/>
      <c r="F243" s="260"/>
      <c r="G243" s="260"/>
      <c r="H243" s="268"/>
    </row>
    <row r="244" spans="1:8" ht="31.5">
      <c r="A244" s="259">
        <v>21</v>
      </c>
      <c r="B244" s="268" t="s">
        <v>485</v>
      </c>
      <c r="C244" s="271" t="s">
        <v>334</v>
      </c>
      <c r="D244" s="271">
        <f>1*3</f>
        <v>3</v>
      </c>
      <c r="E244" s="271">
        <v>995461</v>
      </c>
      <c r="F244" s="267">
        <v>12631</v>
      </c>
      <c r="G244" s="267">
        <f>D244*F244</f>
        <v>37893</v>
      </c>
      <c r="H244" s="268"/>
    </row>
    <row r="245" spans="1:8">
      <c r="A245" s="259"/>
      <c r="B245" s="268" t="s">
        <v>348</v>
      </c>
      <c r="C245" s="271"/>
      <c r="D245" s="271"/>
      <c r="E245" s="271"/>
      <c r="F245" s="260"/>
      <c r="G245" s="273"/>
      <c r="H245" s="268"/>
    </row>
    <row r="246" spans="1:8">
      <c r="A246" s="259"/>
      <c r="B246" s="268" t="s">
        <v>349</v>
      </c>
      <c r="C246" s="271"/>
      <c r="D246" s="271"/>
      <c r="E246" s="271"/>
      <c r="F246" s="260"/>
      <c r="G246" s="273"/>
      <c r="H246" s="268"/>
    </row>
    <row r="247" spans="1:8">
      <c r="A247" s="259"/>
      <c r="B247" s="268" t="s">
        <v>378</v>
      </c>
      <c r="C247" s="271"/>
      <c r="D247" s="271"/>
      <c r="E247" s="271"/>
      <c r="F247" s="260"/>
      <c r="G247" s="273"/>
      <c r="H247" s="268"/>
    </row>
    <row r="248" spans="1:8">
      <c r="A248" s="259"/>
      <c r="B248" s="268" t="s">
        <v>351</v>
      </c>
      <c r="C248" s="271"/>
      <c r="D248" s="271"/>
      <c r="E248" s="271"/>
      <c r="F248" s="260"/>
      <c r="G248" s="273"/>
      <c r="H248" s="268"/>
    </row>
    <row r="249" spans="1:8">
      <c r="A249" s="259"/>
      <c r="B249" s="268" t="s">
        <v>352</v>
      </c>
      <c r="C249" s="271"/>
      <c r="D249" s="271"/>
      <c r="E249" s="271"/>
      <c r="F249" s="260"/>
      <c r="G249" s="273"/>
      <c r="H249" s="268"/>
    </row>
    <row r="250" spans="1:8">
      <c r="A250" s="259"/>
      <c r="B250" s="264"/>
      <c r="C250" s="271"/>
      <c r="D250" s="271"/>
      <c r="E250" s="271"/>
      <c r="F250" s="260"/>
      <c r="G250" s="273"/>
      <c r="H250" s="265"/>
    </row>
    <row r="251" spans="1:8" ht="39" customHeight="1">
      <c r="A251" s="259">
        <v>22</v>
      </c>
      <c r="B251" s="268" t="s">
        <v>486</v>
      </c>
      <c r="C251" s="271" t="s">
        <v>354</v>
      </c>
      <c r="D251" s="271">
        <v>2</v>
      </c>
      <c r="E251" s="271">
        <v>995461</v>
      </c>
      <c r="F251" s="267">
        <v>12631</v>
      </c>
      <c r="G251" s="267">
        <f>D251*F251</f>
        <v>25262</v>
      </c>
      <c r="H251" s="268"/>
    </row>
    <row r="252" spans="1:8">
      <c r="A252" s="259"/>
      <c r="B252" s="259"/>
      <c r="C252" s="259"/>
      <c r="D252" s="259"/>
      <c r="E252" s="259"/>
      <c r="F252" s="260"/>
      <c r="G252" s="260"/>
      <c r="H252" s="265"/>
    </row>
    <row r="253" spans="1:8" ht="47.25">
      <c r="A253" s="259">
        <v>23</v>
      </c>
      <c r="B253" s="268" t="s">
        <v>487</v>
      </c>
      <c r="C253" s="271" t="s">
        <v>354</v>
      </c>
      <c r="D253" s="271">
        <v>2</v>
      </c>
      <c r="E253" s="271">
        <v>995461</v>
      </c>
      <c r="F253" s="267">
        <v>12631</v>
      </c>
      <c r="G253" s="267">
        <f>D253*F253</f>
        <v>25262</v>
      </c>
      <c r="H253" s="268"/>
    </row>
    <row r="254" spans="1:8">
      <c r="A254" s="259"/>
      <c r="B254" s="259"/>
      <c r="C254" s="259"/>
      <c r="D254" s="259"/>
      <c r="E254" s="259"/>
      <c r="F254" s="260"/>
      <c r="G254" s="260"/>
      <c r="H254" s="265"/>
    </row>
    <row r="255" spans="1:8" ht="31.5">
      <c r="A255" s="259">
        <v>24</v>
      </c>
      <c r="B255" s="268" t="s">
        <v>488</v>
      </c>
      <c r="C255" s="271" t="s">
        <v>382</v>
      </c>
      <c r="D255" s="271">
        <v>1</v>
      </c>
      <c r="E255" s="271">
        <v>995461</v>
      </c>
      <c r="F255" s="267">
        <v>12631</v>
      </c>
      <c r="G255" s="267">
        <f>D255*F255</f>
        <v>12631</v>
      </c>
      <c r="H255" s="268"/>
    </row>
    <row r="256" spans="1:8">
      <c r="A256" s="259"/>
      <c r="B256" s="259"/>
      <c r="C256" s="259"/>
      <c r="D256" s="259"/>
      <c r="E256" s="259"/>
      <c r="F256" s="260"/>
      <c r="G256" s="260"/>
      <c r="H256" s="259"/>
    </row>
    <row r="257" spans="1:8">
      <c r="A257" s="259">
        <v>25</v>
      </c>
      <c r="B257" s="268" t="s">
        <v>489</v>
      </c>
      <c r="C257" s="271" t="s">
        <v>384</v>
      </c>
      <c r="D257" s="271">
        <v>1</v>
      </c>
      <c r="E257" s="271">
        <v>995461</v>
      </c>
      <c r="F257" s="267">
        <v>54756</v>
      </c>
      <c r="G257" s="267">
        <f>D257*F257</f>
        <v>54756</v>
      </c>
      <c r="H257" s="270"/>
    </row>
    <row r="258" spans="1:8">
      <c r="A258" s="259"/>
      <c r="B258" s="259"/>
      <c r="C258" s="259"/>
      <c r="D258" s="259"/>
      <c r="E258" s="259"/>
      <c r="F258" s="260"/>
      <c r="G258" s="260"/>
      <c r="H258" s="259"/>
    </row>
    <row r="259" spans="1:8">
      <c r="A259" s="259"/>
      <c r="B259" s="262" t="s">
        <v>386</v>
      </c>
      <c r="C259" s="262"/>
      <c r="D259" s="262"/>
      <c r="E259" s="262"/>
      <c r="F259" s="262"/>
      <c r="G259" s="262"/>
      <c r="H259" s="262"/>
    </row>
    <row r="260" spans="1:8">
      <c r="A260" s="259"/>
      <c r="B260" s="259"/>
      <c r="C260" s="259"/>
      <c r="D260" s="259"/>
      <c r="E260" s="259"/>
      <c r="F260" s="260"/>
      <c r="G260" s="260"/>
      <c r="H260" s="259"/>
    </row>
    <row r="261" spans="1:8" ht="31.5">
      <c r="A261" s="259">
        <v>26</v>
      </c>
      <c r="B261" s="264" t="s">
        <v>490</v>
      </c>
      <c r="C261" s="271" t="s">
        <v>354</v>
      </c>
      <c r="D261" s="271">
        <v>2</v>
      </c>
      <c r="E261" s="271">
        <v>995461</v>
      </c>
      <c r="F261" s="267">
        <v>10500</v>
      </c>
      <c r="G261" s="267">
        <f>D261*F261</f>
        <v>21000</v>
      </c>
      <c r="H261" s="264"/>
    </row>
    <row r="262" spans="1:8">
      <c r="A262" s="259"/>
      <c r="B262" s="259"/>
      <c r="C262" s="259"/>
      <c r="D262" s="259"/>
      <c r="E262" s="271"/>
      <c r="F262" s="286"/>
      <c r="G262" s="286"/>
      <c r="H262" s="259"/>
    </row>
    <row r="263" spans="1:8" ht="31.5">
      <c r="A263" s="259">
        <v>27</v>
      </c>
      <c r="B263" s="264" t="s">
        <v>491</v>
      </c>
      <c r="C263" s="271" t="s">
        <v>354</v>
      </c>
      <c r="D263" s="271">
        <v>8</v>
      </c>
      <c r="E263" s="271">
        <v>995461</v>
      </c>
      <c r="F263" s="267">
        <v>10500</v>
      </c>
      <c r="G263" s="267">
        <f>D263*F263</f>
        <v>84000</v>
      </c>
      <c r="H263" s="264"/>
    </row>
    <row r="264" spans="1:8">
      <c r="A264" s="259"/>
      <c r="B264" s="259"/>
      <c r="C264" s="259"/>
      <c r="D264" s="259"/>
      <c r="E264" s="271"/>
      <c r="F264" s="286"/>
      <c r="G264" s="286"/>
      <c r="H264" s="259"/>
    </row>
    <row r="265" spans="1:8" ht="31.5">
      <c r="A265" s="259">
        <v>28</v>
      </c>
      <c r="B265" s="264" t="s">
        <v>492</v>
      </c>
      <c r="C265" s="271" t="s">
        <v>382</v>
      </c>
      <c r="D265" s="271">
        <v>1</v>
      </c>
      <c r="E265" s="271">
        <v>995461</v>
      </c>
      <c r="F265" s="267">
        <v>10500</v>
      </c>
      <c r="G265" s="267">
        <f>D265*F265</f>
        <v>10500</v>
      </c>
      <c r="H265" s="264"/>
    </row>
    <row r="266" spans="1:8">
      <c r="A266" s="259"/>
      <c r="B266" s="259"/>
      <c r="C266" s="259"/>
      <c r="D266" s="259"/>
      <c r="E266" s="271"/>
      <c r="F266" s="286"/>
      <c r="G266" s="286"/>
      <c r="H266" s="259"/>
    </row>
    <row r="267" spans="1:8" ht="31.5">
      <c r="A267" s="259">
        <v>29</v>
      </c>
      <c r="B267" s="264" t="s">
        <v>493</v>
      </c>
      <c r="C267" s="271" t="s">
        <v>382</v>
      </c>
      <c r="D267" s="271">
        <v>1</v>
      </c>
      <c r="E267" s="271">
        <v>995461</v>
      </c>
      <c r="F267" s="267">
        <v>10500</v>
      </c>
      <c r="G267" s="267">
        <f>D267*F267</f>
        <v>10500</v>
      </c>
      <c r="H267" s="264"/>
    </row>
    <row r="268" spans="1:8">
      <c r="A268" s="259"/>
      <c r="B268" s="259"/>
      <c r="C268" s="259"/>
      <c r="D268" s="259"/>
      <c r="E268" s="259"/>
      <c r="F268" s="286"/>
      <c r="G268" s="286"/>
      <c r="H268" s="264"/>
    </row>
    <row r="269" spans="1:8" ht="31.5">
      <c r="A269" s="259">
        <v>30</v>
      </c>
      <c r="B269" s="264" t="s">
        <v>494</v>
      </c>
      <c r="C269" s="271" t="s">
        <v>382</v>
      </c>
      <c r="D269" s="271">
        <v>1</v>
      </c>
      <c r="E269" s="271">
        <v>995461</v>
      </c>
      <c r="F269" s="267">
        <v>50500</v>
      </c>
      <c r="G269" s="267">
        <f>D269*F269</f>
        <v>50500</v>
      </c>
      <c r="H269" s="264"/>
    </row>
    <row r="270" spans="1:8">
      <c r="A270" s="259"/>
      <c r="B270" s="264"/>
      <c r="C270" s="271"/>
      <c r="D270" s="271"/>
      <c r="E270" s="271"/>
      <c r="F270" s="275"/>
      <c r="G270" s="275"/>
      <c r="H270" s="277"/>
    </row>
    <row r="271" spans="1:8">
      <c r="A271" s="259"/>
      <c r="B271" s="262" t="s">
        <v>393</v>
      </c>
      <c r="C271" s="262"/>
      <c r="D271" s="262"/>
      <c r="E271" s="262"/>
      <c r="F271" s="262"/>
      <c r="G271" s="262"/>
      <c r="H271" s="262"/>
    </row>
    <row r="272" spans="1:8">
      <c r="A272" s="259"/>
      <c r="B272" s="277"/>
      <c r="C272" s="271"/>
      <c r="D272" s="271"/>
      <c r="E272" s="271"/>
      <c r="F272" s="260"/>
      <c r="G272" s="260"/>
      <c r="H272" s="278"/>
    </row>
    <row r="273" spans="1:8">
      <c r="A273" s="259">
        <v>31</v>
      </c>
      <c r="B273" s="264" t="s">
        <v>495</v>
      </c>
      <c r="C273" s="271" t="s">
        <v>384</v>
      </c>
      <c r="D273" s="271">
        <v>1</v>
      </c>
      <c r="E273" s="271">
        <v>995461</v>
      </c>
      <c r="F273" s="267">
        <v>315800</v>
      </c>
      <c r="G273" s="267">
        <f>D273*F273</f>
        <v>315800</v>
      </c>
      <c r="H273" s="264"/>
    </row>
    <row r="274" spans="1:8">
      <c r="A274" s="259"/>
      <c r="B274" s="278"/>
      <c r="C274" s="271"/>
      <c r="D274" s="271"/>
      <c r="E274" s="271"/>
      <c r="F274" s="266"/>
      <c r="G274" s="266"/>
      <c r="H274" s="264"/>
    </row>
    <row r="275" spans="1:8">
      <c r="A275" s="259">
        <v>32</v>
      </c>
      <c r="B275" s="264" t="s">
        <v>496</v>
      </c>
      <c r="C275" s="271" t="s">
        <v>384</v>
      </c>
      <c r="D275" s="271">
        <v>1</v>
      </c>
      <c r="E275" s="271">
        <v>995461</v>
      </c>
      <c r="F275" s="267">
        <v>26300</v>
      </c>
      <c r="G275" s="267">
        <f>D275*F275</f>
        <v>26300</v>
      </c>
      <c r="H275" s="264"/>
    </row>
    <row r="276" spans="1:8">
      <c r="A276" s="259"/>
      <c r="B276" s="264"/>
      <c r="C276" s="271"/>
      <c r="D276" s="271"/>
      <c r="E276" s="271"/>
      <c r="F276" s="266"/>
      <c r="G276" s="266"/>
      <c r="H276" s="264"/>
    </row>
    <row r="277" spans="1:8" ht="31.5">
      <c r="A277" s="259">
        <v>33</v>
      </c>
      <c r="B277" s="264" t="s">
        <v>497</v>
      </c>
      <c r="C277" s="271" t="s">
        <v>384</v>
      </c>
      <c r="D277" s="271">
        <v>1</v>
      </c>
      <c r="E277" s="271">
        <v>995461</v>
      </c>
      <c r="F277" s="267">
        <v>2706800</v>
      </c>
      <c r="G277" s="267">
        <f>D277*F277</f>
        <v>2706800</v>
      </c>
      <c r="H277" s="264"/>
    </row>
    <row r="278" spans="1:8">
      <c r="A278" s="259"/>
      <c r="B278" s="264"/>
      <c r="C278" s="271"/>
      <c r="D278" s="271"/>
      <c r="E278" s="271"/>
      <c r="F278" s="266"/>
      <c r="G278" s="266"/>
      <c r="H278" s="264"/>
    </row>
    <row r="279" spans="1:8" ht="31.5">
      <c r="A279" s="259">
        <v>34</v>
      </c>
      <c r="B279" s="264" t="s">
        <v>498</v>
      </c>
      <c r="C279" s="271" t="s">
        <v>384</v>
      </c>
      <c r="D279" s="271">
        <v>1</v>
      </c>
      <c r="E279" s="271">
        <v>995461</v>
      </c>
      <c r="F279" s="267">
        <v>21100</v>
      </c>
      <c r="G279" s="267">
        <f>D279*F279</f>
        <v>21100</v>
      </c>
      <c r="H279" s="264"/>
    </row>
    <row r="280" spans="1:8">
      <c r="A280" s="259"/>
      <c r="B280" s="264"/>
      <c r="C280" s="271"/>
      <c r="D280" s="271"/>
      <c r="E280" s="271"/>
      <c r="F280" s="266"/>
      <c r="G280" s="266"/>
      <c r="H280" s="264"/>
    </row>
    <row r="281" spans="1:8" ht="31.5">
      <c r="A281" s="259">
        <v>35</v>
      </c>
      <c r="B281" s="264" t="s">
        <v>499</v>
      </c>
      <c r="C281" s="271" t="s">
        <v>384</v>
      </c>
      <c r="D281" s="271">
        <v>1</v>
      </c>
      <c r="E281" s="271">
        <v>995461</v>
      </c>
      <c r="F281" s="267">
        <v>121100</v>
      </c>
      <c r="G281" s="267">
        <f>D281*F281</f>
        <v>121100</v>
      </c>
      <c r="H281" s="264"/>
    </row>
    <row r="282" spans="1:8">
      <c r="A282" s="280"/>
      <c r="B282" s="264"/>
      <c r="C282" s="271"/>
      <c r="D282" s="271"/>
      <c r="E282" s="271"/>
      <c r="F282" s="266"/>
      <c r="G282" s="266"/>
      <c r="H282" s="264"/>
    </row>
    <row r="283" spans="1:8">
      <c r="A283" s="259">
        <v>36</v>
      </c>
      <c r="B283" s="264" t="s">
        <v>500</v>
      </c>
      <c r="C283" s="271" t="s">
        <v>384</v>
      </c>
      <c r="D283" s="271">
        <v>1</v>
      </c>
      <c r="E283" s="271">
        <v>995461</v>
      </c>
      <c r="F283" s="267">
        <v>1276200</v>
      </c>
      <c r="G283" s="267">
        <f>D283*F283</f>
        <v>1276200</v>
      </c>
      <c r="H283" s="264"/>
    </row>
    <row r="284" spans="1:8">
      <c r="A284" s="259"/>
      <c r="B284" s="282"/>
      <c r="C284" s="271"/>
      <c r="D284" s="271"/>
      <c r="E284" s="271"/>
      <c r="F284" s="266"/>
      <c r="G284" s="266"/>
      <c r="H284" s="264"/>
    </row>
    <row r="285" spans="1:8">
      <c r="A285" s="259">
        <v>37</v>
      </c>
      <c r="B285" s="264" t="s">
        <v>501</v>
      </c>
      <c r="C285" s="271" t="s">
        <v>354</v>
      </c>
      <c r="D285" s="271">
        <v>11</v>
      </c>
      <c r="E285" s="271">
        <v>995461</v>
      </c>
      <c r="F285" s="267">
        <v>1600</v>
      </c>
      <c r="G285" s="267">
        <f>D285*F285</f>
        <v>17600</v>
      </c>
      <c r="H285" s="264"/>
    </row>
    <row r="286" spans="1:8">
      <c r="A286" s="259"/>
      <c r="B286" s="264"/>
      <c r="C286" s="271"/>
      <c r="D286" s="271"/>
      <c r="E286" s="271"/>
      <c r="F286" s="266"/>
      <c r="G286" s="266"/>
      <c r="H286" s="264"/>
    </row>
    <row r="287" spans="1:8" ht="31.5">
      <c r="A287" s="259">
        <v>38</v>
      </c>
      <c r="B287" s="264" t="s">
        <v>502</v>
      </c>
      <c r="C287" s="271" t="s">
        <v>354</v>
      </c>
      <c r="D287" s="271">
        <v>11</v>
      </c>
      <c r="E287" s="271">
        <v>995461</v>
      </c>
      <c r="F287" s="267">
        <v>1600</v>
      </c>
      <c r="G287" s="267">
        <f>D287*F287</f>
        <v>17600</v>
      </c>
      <c r="H287" s="264"/>
    </row>
    <row r="288" spans="1:8">
      <c r="A288" s="259"/>
      <c r="B288" s="264"/>
      <c r="C288" s="271"/>
      <c r="D288" s="271"/>
      <c r="E288" s="271"/>
      <c r="F288" s="266"/>
      <c r="G288" s="266"/>
      <c r="H288" s="264"/>
    </row>
    <row r="289" spans="1:8" ht="63">
      <c r="A289" s="259">
        <v>39</v>
      </c>
      <c r="B289" s="267" t="s">
        <v>503</v>
      </c>
      <c r="C289" s="271"/>
      <c r="D289" s="271"/>
      <c r="E289" s="271"/>
      <c r="F289" s="267"/>
      <c r="G289" s="267"/>
      <c r="H289" s="264"/>
    </row>
    <row r="290" spans="1:8">
      <c r="A290" s="281">
        <v>39.1</v>
      </c>
      <c r="B290" s="267" t="s">
        <v>504</v>
      </c>
      <c r="C290" s="271" t="s">
        <v>384</v>
      </c>
      <c r="D290" s="271">
        <v>1</v>
      </c>
      <c r="E290" s="271">
        <v>995461</v>
      </c>
      <c r="F290" s="267">
        <v>30000</v>
      </c>
      <c r="G290" s="267">
        <f>D290*F290</f>
        <v>30000</v>
      </c>
      <c r="H290" s="264"/>
    </row>
    <row r="291" spans="1:8">
      <c r="A291" s="281">
        <v>39.200000000000003</v>
      </c>
      <c r="B291" s="267" t="s">
        <v>505</v>
      </c>
      <c r="C291" s="271" t="s">
        <v>384</v>
      </c>
      <c r="D291" s="271">
        <v>1</v>
      </c>
      <c r="E291" s="271">
        <v>995461</v>
      </c>
      <c r="F291" s="267">
        <v>38400</v>
      </c>
      <c r="G291" s="267">
        <f>D291*F291</f>
        <v>38400</v>
      </c>
      <c r="H291" s="264"/>
    </row>
    <row r="292" spans="1:8">
      <c r="A292" s="259"/>
      <c r="B292" s="267"/>
      <c r="C292" s="271"/>
      <c r="D292" s="271"/>
      <c r="E292" s="271"/>
      <c r="F292" s="266"/>
      <c r="G292" s="266"/>
      <c r="H292" s="264"/>
    </row>
    <row r="293" spans="1:8" ht="31.5">
      <c r="A293" s="259">
        <v>40</v>
      </c>
      <c r="B293" s="284" t="s">
        <v>506</v>
      </c>
      <c r="C293" s="271"/>
      <c r="D293" s="271"/>
      <c r="E293" s="271"/>
      <c r="F293" s="267"/>
      <c r="G293" s="267"/>
      <c r="H293" s="267"/>
    </row>
    <row r="294" spans="1:8">
      <c r="A294" s="281">
        <v>40.1</v>
      </c>
      <c r="B294" s="284" t="s">
        <v>507</v>
      </c>
      <c r="C294" s="271" t="s">
        <v>384</v>
      </c>
      <c r="D294" s="271">
        <v>1</v>
      </c>
      <c r="E294" s="271">
        <v>995461</v>
      </c>
      <c r="F294" s="267">
        <v>177600</v>
      </c>
      <c r="G294" s="267">
        <f>D294*F294</f>
        <v>177600</v>
      </c>
      <c r="H294" s="267"/>
    </row>
    <row r="295" spans="1:8">
      <c r="A295" s="281">
        <v>40.200000000000003</v>
      </c>
      <c r="B295" s="264" t="s">
        <v>508</v>
      </c>
      <c r="C295" s="271" t="s">
        <v>384</v>
      </c>
      <c r="D295" s="271">
        <v>1</v>
      </c>
      <c r="E295" s="271">
        <v>995461</v>
      </c>
      <c r="F295" s="267">
        <v>25000</v>
      </c>
      <c r="G295" s="267">
        <f>D295*F295</f>
        <v>25000</v>
      </c>
      <c r="H295" s="267"/>
    </row>
    <row r="296" spans="1:8">
      <c r="A296" s="259"/>
      <c r="B296" s="264"/>
      <c r="C296" s="271"/>
      <c r="D296" s="271"/>
      <c r="E296" s="271"/>
      <c r="F296" s="266"/>
      <c r="G296" s="266"/>
      <c r="H296" s="264"/>
    </row>
    <row r="297" spans="1:8" ht="47.25">
      <c r="A297" s="259">
        <v>41</v>
      </c>
      <c r="B297" s="284" t="s">
        <v>509</v>
      </c>
      <c r="C297" s="271" t="s">
        <v>384</v>
      </c>
      <c r="D297" s="271">
        <v>1</v>
      </c>
      <c r="E297" s="271">
        <v>995461</v>
      </c>
      <c r="F297" s="267">
        <v>15800</v>
      </c>
      <c r="G297" s="267">
        <f>D297*F297</f>
        <v>15800</v>
      </c>
      <c r="H297" s="284"/>
    </row>
    <row r="298" spans="1:8">
      <c r="A298" s="259"/>
      <c r="B298" s="264"/>
      <c r="C298" s="271"/>
      <c r="D298" s="271"/>
      <c r="E298" s="271"/>
      <c r="F298" s="266"/>
      <c r="G298" s="266"/>
      <c r="H298" s="284"/>
    </row>
    <row r="299" spans="1:8" ht="31.5">
      <c r="A299" s="259">
        <v>42</v>
      </c>
      <c r="B299" s="264" t="s">
        <v>510</v>
      </c>
      <c r="C299" s="271" t="s">
        <v>384</v>
      </c>
      <c r="D299" s="271">
        <v>1</v>
      </c>
      <c r="E299" s="271">
        <v>995461</v>
      </c>
      <c r="F299" s="267">
        <v>10500</v>
      </c>
      <c r="G299" s="267">
        <f>D299*F299</f>
        <v>10500</v>
      </c>
      <c r="H299" s="264"/>
    </row>
    <row r="300" spans="1:8">
      <c r="A300" s="259"/>
      <c r="B300" s="264"/>
      <c r="C300" s="271"/>
      <c r="D300" s="271"/>
      <c r="E300" s="271"/>
      <c r="F300" s="266"/>
      <c r="G300" s="266"/>
      <c r="H300" s="264"/>
    </row>
    <row r="301" spans="1:8" ht="47.25">
      <c r="A301" s="259">
        <v>43</v>
      </c>
      <c r="B301" s="264" t="s">
        <v>511</v>
      </c>
      <c r="C301" s="271" t="s">
        <v>384</v>
      </c>
      <c r="D301" s="271">
        <v>1</v>
      </c>
      <c r="E301" s="271">
        <v>995461</v>
      </c>
      <c r="F301" s="267">
        <v>31600</v>
      </c>
      <c r="G301" s="267">
        <f>D301*F301</f>
        <v>31600</v>
      </c>
      <c r="H301" s="284"/>
    </row>
    <row r="302" spans="1:8">
      <c r="A302" s="259"/>
      <c r="B302" s="264"/>
      <c r="C302" s="271"/>
      <c r="D302" s="271"/>
      <c r="E302" s="271"/>
      <c r="F302" s="266"/>
      <c r="G302" s="266"/>
      <c r="H302" s="264"/>
    </row>
    <row r="303" spans="1:8" ht="31.5">
      <c r="A303" s="259">
        <v>44</v>
      </c>
      <c r="B303" s="285" t="s">
        <v>512</v>
      </c>
      <c r="C303" s="271" t="s">
        <v>384</v>
      </c>
      <c r="D303" s="271">
        <v>1</v>
      </c>
      <c r="E303" s="271">
        <v>995461</v>
      </c>
      <c r="F303" s="267">
        <v>140800</v>
      </c>
      <c r="G303" s="267">
        <f>D303*F303</f>
        <v>140800</v>
      </c>
      <c r="H303" s="264"/>
    </row>
    <row r="304" spans="1:8">
      <c r="A304" s="259"/>
      <c r="B304" s="264"/>
      <c r="C304" s="271"/>
      <c r="D304" s="271"/>
      <c r="E304" s="271"/>
      <c r="F304" s="266"/>
      <c r="G304" s="266"/>
      <c r="H304" s="264"/>
    </row>
    <row r="305" spans="1:8">
      <c r="A305" s="259">
        <v>45</v>
      </c>
      <c r="B305" s="264" t="s">
        <v>513</v>
      </c>
      <c r="C305" s="271" t="s">
        <v>334</v>
      </c>
      <c r="D305" s="271">
        <v>11</v>
      </c>
      <c r="E305" s="271">
        <v>995461</v>
      </c>
      <c r="F305" s="267">
        <v>5300</v>
      </c>
      <c r="G305" s="267">
        <f>D305*F305</f>
        <v>58300</v>
      </c>
      <c r="H305" s="264"/>
    </row>
    <row r="306" spans="1:8">
      <c r="A306" s="259"/>
      <c r="B306" s="264"/>
      <c r="C306" s="271"/>
      <c r="D306" s="271"/>
      <c r="E306" s="271"/>
      <c r="F306" s="286"/>
      <c r="G306" s="286"/>
      <c r="H306" s="264"/>
    </row>
    <row r="307" spans="1:8">
      <c r="A307" s="259">
        <v>46</v>
      </c>
      <c r="B307" s="262" t="s">
        <v>514</v>
      </c>
      <c r="C307" s="262"/>
      <c r="D307" s="262"/>
      <c r="E307" s="262"/>
      <c r="F307" s="262"/>
      <c r="G307" s="262"/>
      <c r="H307" s="262"/>
    </row>
    <row r="308" spans="1:8">
      <c r="A308" s="288"/>
      <c r="B308" s="247"/>
      <c r="C308" s="271"/>
      <c r="D308" s="271"/>
      <c r="E308" s="271"/>
      <c r="F308" s="286"/>
      <c r="G308" s="286"/>
      <c r="H308" s="264"/>
    </row>
    <row r="309" spans="1:8" ht="31.5">
      <c r="A309" s="289" t="s">
        <v>92</v>
      </c>
      <c r="B309" s="268" t="s">
        <v>426</v>
      </c>
      <c r="C309" s="271" t="s">
        <v>334</v>
      </c>
      <c r="D309" s="271">
        <f>3+8</f>
        <v>11</v>
      </c>
      <c r="E309" s="271">
        <v>995461</v>
      </c>
      <c r="F309" s="267">
        <v>3200</v>
      </c>
      <c r="G309" s="267">
        <f>D309*F309</f>
        <v>35200</v>
      </c>
      <c r="H309" s="264"/>
    </row>
    <row r="310" spans="1:8">
      <c r="A310" s="289"/>
      <c r="B310" s="268"/>
      <c r="C310" s="271"/>
      <c r="D310" s="271"/>
      <c r="E310" s="271"/>
      <c r="F310" s="286"/>
      <c r="G310" s="286"/>
      <c r="H310" s="264"/>
    </row>
    <row r="311" spans="1:8" ht="31.5">
      <c r="A311" s="289" t="s">
        <v>95</v>
      </c>
      <c r="B311" s="268" t="s">
        <v>427</v>
      </c>
      <c r="C311" s="271" t="s">
        <v>334</v>
      </c>
      <c r="D311" s="271">
        <v>4</v>
      </c>
      <c r="E311" s="271">
        <v>995461</v>
      </c>
      <c r="F311" s="267">
        <v>3200</v>
      </c>
      <c r="G311" s="267">
        <f>D311*F311</f>
        <v>12800</v>
      </c>
      <c r="H311" s="264"/>
    </row>
    <row r="312" spans="1:8">
      <c r="A312" s="289"/>
      <c r="B312" s="268"/>
      <c r="C312" s="271"/>
      <c r="D312" s="271"/>
      <c r="E312" s="271"/>
      <c r="F312" s="275"/>
      <c r="G312" s="275"/>
      <c r="H312" s="264"/>
    </row>
    <row r="313" spans="1:8">
      <c r="A313" s="259"/>
      <c r="B313" s="270" t="s">
        <v>515</v>
      </c>
      <c r="C313" s="259"/>
      <c r="D313" s="259"/>
      <c r="E313" s="259"/>
      <c r="F313" s="302"/>
      <c r="G313" s="303">
        <f>SUM(G179:G312)</f>
        <v>10000000</v>
      </c>
      <c r="H313" s="264"/>
    </row>
    <row r="314" spans="1:8">
      <c r="A314" s="259"/>
      <c r="B314" s="259"/>
      <c r="C314" s="259"/>
      <c r="D314" s="259"/>
      <c r="E314" s="259"/>
      <c r="F314" s="302"/>
      <c r="G314" s="303"/>
      <c r="H314" s="264"/>
    </row>
    <row r="315" spans="1:8" ht="33.6" customHeight="1">
      <c r="A315" s="259"/>
      <c r="B315" s="291" t="s">
        <v>516</v>
      </c>
      <c r="C315" s="290"/>
      <c r="D315" s="290"/>
      <c r="E315" s="290"/>
      <c r="F315" s="298"/>
      <c r="G315" s="293">
        <f>G313+G174+G145</f>
        <v>237500000</v>
      </c>
      <c r="H315" s="304"/>
    </row>
    <row r="316" spans="1:8">
      <c r="H316" s="264"/>
    </row>
    <row r="317" spans="1:8">
      <c r="A317" s="305" t="s">
        <v>517</v>
      </c>
      <c r="B317" s="262" t="s">
        <v>518</v>
      </c>
      <c r="C317" s="262"/>
      <c r="D317" s="262"/>
      <c r="E317" s="262"/>
      <c r="F317" s="262"/>
      <c r="G317" s="262"/>
      <c r="H317" s="262"/>
    </row>
    <row r="318" spans="1:8">
      <c r="A318" s="259">
        <v>1</v>
      </c>
      <c r="B318" s="264" t="s">
        <v>519</v>
      </c>
      <c r="C318" s="271" t="s">
        <v>382</v>
      </c>
      <c r="D318" s="271">
        <v>1</v>
      </c>
      <c r="E318" s="271">
        <v>85176260</v>
      </c>
      <c r="F318" s="393">
        <v>7380000</v>
      </c>
      <c r="G318" s="393">
        <f>F318</f>
        <v>7380000</v>
      </c>
      <c r="H318" s="271" t="s">
        <v>520</v>
      </c>
    </row>
    <row r="319" spans="1:8">
      <c r="A319" s="259"/>
      <c r="B319" s="277"/>
      <c r="C319" s="271"/>
      <c r="D319" s="271"/>
      <c r="E319" s="271"/>
      <c r="F319" s="394"/>
      <c r="G319" s="394"/>
      <c r="H319" s="271"/>
    </row>
    <row r="320" spans="1:8" ht="47.25">
      <c r="A320" s="259">
        <v>2</v>
      </c>
      <c r="B320" s="264" t="s">
        <v>521</v>
      </c>
      <c r="C320" s="271" t="s">
        <v>382</v>
      </c>
      <c r="D320" s="271">
        <v>1</v>
      </c>
      <c r="E320" s="271">
        <v>85072000</v>
      </c>
      <c r="F320" s="395"/>
      <c r="G320" s="395"/>
      <c r="H320" s="271" t="s">
        <v>522</v>
      </c>
    </row>
    <row r="321" spans="1:8">
      <c r="A321" s="290"/>
      <c r="B321" s="290" t="s">
        <v>523</v>
      </c>
      <c r="C321" s="290"/>
      <c r="D321" s="290"/>
      <c r="E321" s="290"/>
      <c r="F321" s="292"/>
      <c r="G321" s="293">
        <f>SUM(G318:G320)</f>
        <v>7380000</v>
      </c>
      <c r="H321" s="290"/>
    </row>
    <row r="322" spans="1:8">
      <c r="A322" s="305" t="s">
        <v>524</v>
      </c>
      <c r="B322" s="262" t="s">
        <v>525</v>
      </c>
      <c r="C322" s="305"/>
      <c r="D322" s="305"/>
      <c r="E322" s="305"/>
      <c r="F322" s="305"/>
      <c r="G322" s="305"/>
      <c r="H322" s="306"/>
    </row>
    <row r="323" spans="1:8">
      <c r="A323" s="259">
        <v>1</v>
      </c>
      <c r="B323" s="264" t="s">
        <v>526</v>
      </c>
      <c r="C323" s="271" t="s">
        <v>382</v>
      </c>
      <c r="D323" s="271">
        <v>1</v>
      </c>
      <c r="E323" s="271">
        <v>995461</v>
      </c>
      <c r="F323" s="286">
        <v>90000</v>
      </c>
      <c r="G323" s="286">
        <f>F323</f>
        <v>90000</v>
      </c>
      <c r="H323" s="271"/>
    </row>
    <row r="324" spans="1:8">
      <c r="A324" s="259"/>
      <c r="B324" s="277"/>
      <c r="C324" s="271"/>
      <c r="D324" s="271"/>
      <c r="E324" s="271"/>
      <c r="F324" s="286"/>
      <c r="G324" s="286"/>
      <c r="H324" s="271"/>
    </row>
    <row r="325" spans="1:8" ht="31.5">
      <c r="A325" s="259">
        <v>2</v>
      </c>
      <c r="B325" s="264" t="s">
        <v>527</v>
      </c>
      <c r="C325" s="271" t="s">
        <v>382</v>
      </c>
      <c r="D325" s="271">
        <v>1</v>
      </c>
      <c r="E325" s="271">
        <v>995461</v>
      </c>
      <c r="F325" s="286">
        <v>30000</v>
      </c>
      <c r="G325" s="286">
        <f>F325</f>
        <v>30000</v>
      </c>
      <c r="H325" s="271"/>
    </row>
    <row r="326" spans="1:8">
      <c r="A326" s="259"/>
      <c r="B326" s="259" t="s">
        <v>523</v>
      </c>
      <c r="C326" s="259"/>
      <c r="D326" s="259"/>
      <c r="E326" s="259"/>
      <c r="F326" s="302"/>
      <c r="G326" s="303">
        <f>SUM(G323:G325)</f>
        <v>120000</v>
      </c>
      <c r="H326" s="259"/>
    </row>
    <row r="327" spans="1:8">
      <c r="A327" s="259"/>
      <c r="B327" s="260"/>
      <c r="C327" s="271"/>
      <c r="D327" s="271"/>
      <c r="E327" s="271"/>
      <c r="F327" s="260"/>
      <c r="G327" s="261"/>
      <c r="H327" s="271"/>
    </row>
    <row r="328" spans="1:8" ht="31.5">
      <c r="A328" s="259"/>
      <c r="B328" s="270" t="s">
        <v>528</v>
      </c>
      <c r="C328" s="259"/>
      <c r="D328" s="259"/>
      <c r="E328" s="259"/>
      <c r="F328" s="302"/>
      <c r="G328" s="303">
        <f>G326+G321</f>
        <v>7500000</v>
      </c>
      <c r="H328" s="271"/>
    </row>
    <row r="330" spans="1:8" ht="22.5" customHeight="1">
      <c r="B330" s="294" t="s">
        <v>529</v>
      </c>
    </row>
    <row r="331" spans="1:8" ht="22.5" customHeight="1">
      <c r="B331" s="294" t="s">
        <v>530</v>
      </c>
      <c r="C331" s="307"/>
      <c r="D331" s="307"/>
      <c r="F331" s="307"/>
      <c r="G331" s="307"/>
      <c r="H331" s="307"/>
    </row>
    <row r="332" spans="1:8" ht="33" customHeight="1">
      <c r="B332" s="387" t="s">
        <v>531</v>
      </c>
      <c r="C332" s="387"/>
      <c r="D332" s="387"/>
      <c r="E332" s="387"/>
      <c r="F332" s="387"/>
      <c r="G332" s="387"/>
      <c r="H332" s="387"/>
    </row>
    <row r="333" spans="1:8" ht="18.75" customHeight="1">
      <c r="B333" s="307"/>
      <c r="C333" s="307"/>
      <c r="D333" s="307"/>
      <c r="E333" s="307"/>
      <c r="F333" s="307"/>
      <c r="G333" s="307"/>
      <c r="H333" s="307"/>
    </row>
    <row r="334" spans="1:8" ht="21.75" customHeight="1">
      <c r="B334" s="294" t="s">
        <v>532</v>
      </c>
      <c r="C334" s="307"/>
      <c r="D334" s="307"/>
      <c r="F334" s="307"/>
      <c r="G334" s="307"/>
      <c r="H334" s="307"/>
    </row>
    <row r="335" spans="1:8" ht="30.75" customHeight="1">
      <c r="B335" s="387" t="s">
        <v>533</v>
      </c>
      <c r="C335" s="387"/>
      <c r="D335" s="387"/>
      <c r="E335" s="387"/>
      <c r="F335" s="387"/>
      <c r="G335" s="387"/>
      <c r="H335" s="387"/>
    </row>
    <row r="337" s="248" customFormat="1"/>
    <row r="338" s="248" customFormat="1"/>
    <row r="339" s="248" customFormat="1"/>
    <row r="340" s="248" customFormat="1"/>
    <row r="341" s="248" customFormat="1"/>
  </sheetData>
  <mergeCells count="13">
    <mergeCell ref="B7:H7"/>
    <mergeCell ref="B1:H1"/>
    <mergeCell ref="B2:H2"/>
    <mergeCell ref="B3:H3"/>
    <mergeCell ref="B4:H4"/>
    <mergeCell ref="B5:H5"/>
    <mergeCell ref="B335:H335"/>
    <mergeCell ref="B148:H148"/>
    <mergeCell ref="B174:E174"/>
    <mergeCell ref="B176:H176"/>
    <mergeCell ref="F318:F320"/>
    <mergeCell ref="G318:G320"/>
    <mergeCell ref="B332:H332"/>
  </mergeCells>
  <printOptions horizontalCentered="1"/>
  <pageMargins left="0.70866141732283472" right="0.19685039370078741" top="0.74803149606299213" bottom="0.74803149606299213" header="0.31496062992125984" footer="0.31496062992125984"/>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Summary -Project Cost &amp; Phasing</vt:lpstr>
      <vt:lpstr>220kV Capex </vt:lpstr>
      <vt:lpstr>Civil Structural  BOQ</vt:lpstr>
      <vt:lpstr>Internal Civil BOQ</vt:lpstr>
      <vt:lpstr> 220KV AIS SWITCHYARD BOQ</vt:lpstr>
      <vt:lpstr>'220kV Capex '!Print_Area</vt:lpstr>
      <vt:lpstr>'Civil Structural  BOQ'!Print_Area</vt:lpstr>
      <vt:lpstr>'Civil Structural  BOQ'!Print_Titles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Pramod Burle</cp:lastModifiedBy>
  <cp:lastPrinted>2026-02-10T07:37:18Z</cp:lastPrinted>
  <dcterms:created xsi:type="dcterms:W3CDTF">2023-04-29T10:10:22Z</dcterms:created>
  <dcterms:modified xsi:type="dcterms:W3CDTF">2026-02-10T07:37:24Z</dcterms:modified>
</cp:coreProperties>
</file>